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5" activeTab="0"/>
  </bookViews>
  <sheets>
    <sheet name="Печать Фестоша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<sst xmlns="http://schemas.openxmlformats.org/spreadsheetml/2006/main" count="144" uniqueCount="88">
  <si>
    <t>магазин "Фестошар" , г. Симферополь , ул. Киевская 61а</t>
  </si>
  <si>
    <t>тел:  +7-978-741-51-75</t>
  </si>
  <si>
    <t>mail: festoshar@mail.ru</t>
  </si>
  <si>
    <t>www: festoshar.ru</t>
  </si>
  <si>
    <t>Прайс от 19.04.2019</t>
  </si>
  <si>
    <t>ОДНОЦВЕТНАЯ ПЕЧАТЬ НА ШАРАХ</t>
  </si>
  <si>
    <t>Печать с одной стороны 1+0</t>
  </si>
  <si>
    <t>кол-во шаров,  шт</t>
  </si>
  <si>
    <t>Китай 25 см.  (10')</t>
  </si>
  <si>
    <t>Китай 30 см.  (12')</t>
  </si>
  <si>
    <t>Италия 25см. (10')</t>
  </si>
  <si>
    <t>Италия 30см. (12')
Мексика 30см. (12')</t>
  </si>
  <si>
    <t>Италия 33см. (13')</t>
  </si>
  <si>
    <t>Мексика 35см. (14')</t>
  </si>
  <si>
    <t>Мексика 40см. (16')</t>
  </si>
  <si>
    <t>Сердца 30см. (12') Колумбия</t>
  </si>
  <si>
    <t>Печать с двух сторон 1+1</t>
  </si>
  <si>
    <t>Внимание! На одноцветную печать действуют клиентские скидки. Сроки исполнения заказа 1-3 дня после согласования и 100% оплаты заказа.</t>
  </si>
  <si>
    <r>
      <t xml:space="preserve">Печать </t>
    </r>
    <r>
      <rPr>
        <b/>
        <sz val="11"/>
        <color indexed="10"/>
        <rFont val="Calibri"/>
        <family val="2"/>
      </rPr>
      <t>с двух сторон разных</t>
    </r>
    <r>
      <rPr>
        <sz val="11"/>
        <color indexed="8"/>
        <rFont val="Calibri"/>
        <family val="2"/>
      </rPr>
      <t xml:space="preserve"> логотипов, дороже одностороннего на 30%.</t>
    </r>
  </si>
  <si>
    <r>
      <t xml:space="preserve">Печать </t>
    </r>
    <r>
      <rPr>
        <b/>
        <sz val="11"/>
        <color indexed="10"/>
        <rFont val="Calibri"/>
        <family val="2"/>
      </rPr>
      <t>с трех сторон</t>
    </r>
    <r>
      <rPr>
        <sz val="11"/>
        <color indexed="8"/>
        <rFont val="Calibri"/>
        <family val="2"/>
      </rPr>
      <t xml:space="preserve"> одного логотипа, дороже одностороннего на 25%. </t>
    </r>
  </si>
  <si>
    <t xml:space="preserve">Стоимость указана за 1 шар. </t>
  </si>
  <si>
    <t>Доплата за цвет металлик - 1руб за 1 шар.</t>
  </si>
  <si>
    <t>ОДНОЦВЕТНАЯ ПЕЧАТЬ НА БОЛЬШИХ ШАРАХ</t>
  </si>
  <si>
    <t>Размер шара</t>
  </si>
  <si>
    <t>90-115см. (Колумбия или Олимпийские)</t>
  </si>
  <si>
    <t>70см. (Италия 27'), 90см. (Мексика 36')</t>
  </si>
  <si>
    <t>48см. (Италия 18')</t>
  </si>
  <si>
    <t>Кол-во шаров</t>
  </si>
  <si>
    <t>1+0</t>
  </si>
  <si>
    <t>1+1, 2+0</t>
  </si>
  <si>
    <t>1+1+1
3+0, 2+1</t>
  </si>
  <si>
    <t>1+1+1+1
4+0, 2+2</t>
  </si>
  <si>
    <t>5ст.
5+0</t>
  </si>
  <si>
    <t>1 шт</t>
  </si>
  <si>
    <t>2 шт</t>
  </si>
  <si>
    <t>3 шт</t>
  </si>
  <si>
    <t>4 шт</t>
  </si>
  <si>
    <t>5 шт</t>
  </si>
  <si>
    <t>10 шт</t>
  </si>
  <si>
    <t>20 шт</t>
  </si>
  <si>
    <t>50 шт</t>
  </si>
  <si>
    <t>100 шт</t>
  </si>
  <si>
    <t>200 шт</t>
  </si>
  <si>
    <t>Внимание! На печать на больших шарах действуют клиентские скидки. Сроки исполнения заказа 1-3 дня после согласования и 100% оплаты заказа.</t>
  </si>
  <si>
    <t>Выбрать цвет Олимпийского шара</t>
  </si>
  <si>
    <t>МНОГОЦВЕТНАЯ ПЕЧАТЬ НА ШАРАХ, ДО 8-МИ ЦВЕТОВ</t>
  </si>
  <si>
    <t>B85, 2+0, Бельгия 30см</t>
  </si>
  <si>
    <t>B85, 2+1, Бельгия 30см</t>
  </si>
  <si>
    <t>B85, 2+2, Бельгия 30см</t>
  </si>
  <si>
    <t>B85, 3+0, Бельгия 30см</t>
  </si>
  <si>
    <t>B85, 3+1, Бельгия 30см</t>
  </si>
  <si>
    <t>B85, 3+2, Бельгия 30см</t>
  </si>
  <si>
    <t>B85, 3+3, Бельгия 30см</t>
  </si>
  <si>
    <t>B85, 4+0, Бельгия 30см</t>
  </si>
  <si>
    <t>B85, 4+1, Бельгия 30см</t>
  </si>
  <si>
    <t>B85, 4+2, Бельгия 30см</t>
  </si>
  <si>
    <t>B85, 4+3, Бельгия 30см</t>
  </si>
  <si>
    <t>B85, 4+4, Бельгия 30см</t>
  </si>
  <si>
    <t>B85, 5+0, Бельгия 30см</t>
  </si>
  <si>
    <t>B85, 5+1, Бельгия 30см</t>
  </si>
  <si>
    <t>B85, 5+2, Бельгия 30см</t>
  </si>
  <si>
    <t>B85, 5+3, Бельгия 30см</t>
  </si>
  <si>
    <t>B85, 5+4, Бельгия 30см</t>
  </si>
  <si>
    <t>B85, 5+5, Бельгия 30см</t>
  </si>
  <si>
    <t>В105,6+0, Бельгия 35см</t>
  </si>
  <si>
    <t xml:space="preserve"> - </t>
  </si>
  <si>
    <t>В105,6+1, Бельгия 35см</t>
  </si>
  <si>
    <t>В105,7+0, Бельгия 35см</t>
  </si>
  <si>
    <t>В105,7+1, Бельгия 35см</t>
  </si>
  <si>
    <t>В105,8+0, Бельгия 35см</t>
  </si>
  <si>
    <t>В105,8+1, Бельгия 35см</t>
  </si>
  <si>
    <t>Сроки исполнения заказа 10-15 дней после согласования и 100% оплаты заказа.</t>
  </si>
  <si>
    <t>Многоцветная печать осуществляется только на Бельгийских шарах Belball</t>
  </si>
  <si>
    <t>Что необходимо указать в заявке</t>
  </si>
  <si>
    <t>1. Количество шаров с печатью</t>
  </si>
  <si>
    <t xml:space="preserve">2. Цвет шара для печати </t>
  </si>
  <si>
    <t>Выбери цвет шара</t>
  </si>
  <si>
    <t>3. Цвет логотипа</t>
  </si>
  <si>
    <t>4. Кол-во сторон печати</t>
  </si>
  <si>
    <t>5. Тип и размер шара (Пастель, металлик)</t>
  </si>
  <si>
    <t>6. Сам макет логотипа</t>
  </si>
  <si>
    <t>Макеты и цифровые файлы</t>
  </si>
  <si>
    <t xml:space="preserve">форматы: Adobe Illustrator (.ai), CorelDraw (.cdr), EPS (.eps), PDF (.pdf) импортированные из Adobe Illustrator или CorelDraw; </t>
  </si>
  <si>
    <t>Заказы на тиражи более 10 000 шт. рассчитываются индивидуально.</t>
  </si>
  <si>
    <t>6, 7, 8-ми цветная печать</t>
  </si>
  <si>
    <t>Минимальная партия - 3 000 шт.</t>
  </si>
  <si>
    <t>Сроки исполнения заказа 45-60 дней</t>
  </si>
  <si>
    <t>для многоцветной печати необходимо указать цвет нанесения по раскладке PANTON.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</si>
</sst>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"/>
    <numFmt numFmtId="167" formatCode="@"/>
    <numFmt numFmtId="168" formatCode="0.0"/>
    <numFmt numFmtId="169" formatCode="#,##0.00;\-#,##0.00"/>
    <numFmt numFmtId="170" formatCode="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12"/>
      <name val="Calibri"/>
      <family val="2"/>
    </font>
    <font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8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7" fontId="0" fillId="0" borderId="0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/>
    </xf>
    <xf numFmtId="164" fontId="0" fillId="2" borderId="2" xfId="0" applyFill="1" applyBorder="1" applyAlignment="1">
      <alignment/>
    </xf>
    <xf numFmtId="164" fontId="0" fillId="2" borderId="2" xfId="0" applyFill="1" applyBorder="1" applyAlignment="1">
      <alignment horizontal="center"/>
    </xf>
    <xf numFmtId="164" fontId="6" fillId="2" borderId="1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4" fontId="0" fillId="0" borderId="0" xfId="0" applyAlignment="1">
      <alignment/>
    </xf>
    <xf numFmtId="164" fontId="0" fillId="2" borderId="0" xfId="0" applyFill="1" applyBorder="1" applyAlignment="1">
      <alignment horizontal="center" vertical="center"/>
    </xf>
    <xf numFmtId="164" fontId="0" fillId="2" borderId="0" xfId="0" applyFill="1" applyBorder="1" applyAlignment="1">
      <alignment vertical="center"/>
    </xf>
    <xf numFmtId="164" fontId="8" fillId="3" borderId="4" xfId="20" applyNumberFormat="1" applyFont="1" applyFill="1" applyBorder="1" applyAlignment="1" applyProtection="1">
      <alignment horizontal="center"/>
      <protection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8" fontId="0" fillId="3" borderId="1" xfId="0" applyNumberFormat="1" applyFill="1" applyBorder="1" applyAlignment="1">
      <alignment horizontal="center" vertical="center"/>
    </xf>
    <xf numFmtId="164" fontId="8" fillId="3" borderId="1" xfId="20" applyNumberFormat="1" applyFont="1" applyFill="1" applyBorder="1" applyAlignment="1" applyProtection="1">
      <alignment horizontal="center" vertical="center"/>
      <protection/>
    </xf>
    <xf numFmtId="164" fontId="8" fillId="4" borderId="5" xfId="20" applyNumberFormat="1" applyFont="1" applyFill="1" applyBorder="1" applyAlignment="1" applyProtection="1">
      <alignment horizontal="center"/>
      <protection/>
    </xf>
    <xf numFmtId="164" fontId="0" fillId="4" borderId="0" xfId="0" applyFill="1" applyAlignment="1">
      <alignment/>
    </xf>
    <xf numFmtId="164" fontId="0" fillId="4" borderId="0" xfId="0" applyFill="1" applyAlignment="1">
      <alignment horizontal="center"/>
    </xf>
    <xf numFmtId="168" fontId="0" fillId="4" borderId="4" xfId="0" applyNumberFormat="1" applyFill="1" applyBorder="1" applyAlignment="1">
      <alignment horizontal="center" vertical="center"/>
    </xf>
    <xf numFmtId="164" fontId="8" fillId="4" borderId="5" xfId="20" applyNumberFormat="1" applyFont="1" applyFill="1" applyBorder="1" applyAlignment="1" applyProtection="1">
      <alignment horizontal="center" wrapText="1"/>
      <protection/>
    </xf>
    <xf numFmtId="168" fontId="0" fillId="4" borderId="1" xfId="0" applyNumberFormat="1" applyFont="1" applyFill="1" applyBorder="1" applyAlignment="1">
      <alignment horizontal="center" vertical="center"/>
    </xf>
    <xf numFmtId="164" fontId="8" fillId="5" borderId="5" xfId="20" applyNumberFormat="1" applyFont="1" applyFill="1" applyBorder="1" applyAlignment="1" applyProtection="1">
      <alignment horizontal="center"/>
      <protection/>
    </xf>
    <xf numFmtId="164" fontId="0" fillId="5" borderId="0" xfId="0" applyFill="1" applyAlignment="1">
      <alignment/>
    </xf>
    <xf numFmtId="164" fontId="0" fillId="5" borderId="0" xfId="0" applyFill="1" applyAlignment="1">
      <alignment horizontal="center"/>
    </xf>
    <xf numFmtId="168" fontId="0" fillId="5" borderId="1" xfId="0" applyNumberFormat="1" applyFill="1" applyBorder="1" applyAlignment="1">
      <alignment horizontal="center" vertical="center"/>
    </xf>
    <xf numFmtId="164" fontId="8" fillId="6" borderId="5" xfId="20" applyNumberFormat="1" applyFont="1" applyFill="1" applyBorder="1" applyAlignment="1" applyProtection="1">
      <alignment horizontal="center"/>
      <protection/>
    </xf>
    <xf numFmtId="164" fontId="0" fillId="6" borderId="0" xfId="0" applyFill="1" applyAlignment="1">
      <alignment/>
    </xf>
    <xf numFmtId="164" fontId="0" fillId="6" borderId="0" xfId="0" applyFill="1" applyAlignment="1">
      <alignment horizontal="center"/>
    </xf>
    <xf numFmtId="168" fontId="0" fillId="6" borderId="1" xfId="0" applyNumberFormat="1" applyFill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6" fontId="7" fillId="0" borderId="0" xfId="0" applyNumberFormat="1" applyFont="1" applyBorder="1" applyAlignment="1">
      <alignment horizontal="center" vertical="center"/>
    </xf>
    <xf numFmtId="169" fontId="0" fillId="3" borderId="1" xfId="0" applyNumberFormat="1" applyFill="1" applyBorder="1" applyAlignment="1">
      <alignment horizontal="center" vertical="center"/>
    </xf>
    <xf numFmtId="169" fontId="0" fillId="4" borderId="1" xfId="0" applyNumberFormat="1" applyFill="1" applyBorder="1" applyAlignment="1">
      <alignment horizontal="center" vertical="center"/>
    </xf>
    <xf numFmtId="169" fontId="0" fillId="5" borderId="1" xfId="0" applyNumberFormat="1" applyFill="1" applyBorder="1" applyAlignment="1">
      <alignment horizontal="center" vertical="center"/>
    </xf>
    <xf numFmtId="169" fontId="0" fillId="6" borderId="1" xfId="0" applyNumberFormat="1" applyFill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4" fontId="0" fillId="3" borderId="6" xfId="0" applyFont="1" applyFill="1" applyBorder="1" applyAlignment="1">
      <alignment horizontal="left"/>
    </xf>
    <xf numFmtId="164" fontId="0" fillId="3" borderId="0" xfId="0" applyFont="1" applyFill="1" applyAlignment="1">
      <alignment horizontal="left"/>
    </xf>
    <xf numFmtId="164" fontId="10" fillId="3" borderId="6" xfId="20" applyNumberFormat="1" applyFont="1" applyFill="1" applyBorder="1" applyAlignment="1" applyProtection="1">
      <alignment horizontal="center"/>
      <protection/>
    </xf>
    <xf numFmtId="164" fontId="0" fillId="7" borderId="7" xfId="0" applyFont="1" applyFill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9" fillId="2" borderId="7" xfId="0" applyFont="1" applyFill="1" applyBorder="1" applyAlignment="1">
      <alignment horizontal="center" vertical="center"/>
    </xf>
    <xf numFmtId="164" fontId="0" fillId="2" borderId="7" xfId="0" applyFont="1" applyFill="1" applyBorder="1" applyAlignment="1">
      <alignment horizontal="center" vertical="center"/>
    </xf>
    <xf numFmtId="164" fontId="0" fillId="2" borderId="7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0" fillId="7" borderId="6" xfId="0" applyFont="1" applyFill="1" applyBorder="1" applyAlignment="1">
      <alignment horizontal="center"/>
    </xf>
    <xf numFmtId="164" fontId="0" fillId="0" borderId="6" xfId="0" applyBorder="1" applyAlignment="1">
      <alignment horizontal="center"/>
    </xf>
    <xf numFmtId="170" fontId="11" fillId="2" borderId="6" xfId="22" applyNumberFormat="1" applyFont="1" applyFill="1" applyBorder="1" applyAlignment="1">
      <alignment horizontal="center"/>
      <protection/>
    </xf>
    <xf numFmtId="168" fontId="0" fillId="2" borderId="6" xfId="0" applyNumberFormat="1" applyFill="1" applyBorder="1" applyAlignment="1">
      <alignment horizontal="center"/>
    </xf>
    <xf numFmtId="168" fontId="11" fillId="2" borderId="6" xfId="22" applyNumberFormat="1" applyFont="1" applyFill="1" applyBorder="1" applyAlignment="1">
      <alignment horizontal="center"/>
      <protection/>
    </xf>
    <xf numFmtId="170" fontId="0" fillId="0" borderId="0" xfId="0" applyNumberFormat="1" applyAlignment="1">
      <alignment/>
    </xf>
    <xf numFmtId="166" fontId="12" fillId="0" borderId="0" xfId="22" applyNumberFormat="1" applyFont="1" applyFill="1" applyBorder="1" applyAlignment="1">
      <alignment horizontal="center"/>
      <protection/>
    </xf>
    <xf numFmtId="164" fontId="8" fillId="0" borderId="0" xfId="20" applyNumberFormat="1" applyFont="1" applyFill="1" applyBorder="1" applyAlignment="1" applyProtection="1">
      <alignment/>
      <protection/>
    </xf>
    <xf numFmtId="164" fontId="0" fillId="2" borderId="1" xfId="0" applyFill="1" applyBorder="1" applyAlignment="1">
      <alignment/>
    </xf>
    <xf numFmtId="164" fontId="13" fillId="7" borderId="1" xfId="21" applyFont="1" applyFill="1" applyBorder="1" applyAlignment="1">
      <alignment horizontal="left"/>
      <protection/>
    </xf>
    <xf numFmtId="164" fontId="0" fillId="7" borderId="1" xfId="0" applyFill="1" applyBorder="1" applyAlignment="1">
      <alignment horizontal="left"/>
    </xf>
    <xf numFmtId="165" fontId="14" fillId="7" borderId="1" xfId="21" applyNumberFormat="1" applyFont="1" applyFill="1" applyBorder="1" applyAlignment="1">
      <alignment horizontal="center"/>
      <protection/>
    </xf>
    <xf numFmtId="165" fontId="6" fillId="7" borderId="1" xfId="0" applyNumberFormat="1" applyFont="1" applyFill="1" applyBorder="1" applyAlignment="1">
      <alignment horizontal="center"/>
    </xf>
    <xf numFmtId="165" fontId="15" fillId="7" borderId="1" xfId="21" applyNumberFormat="1" applyFont="1" applyFill="1" applyBorder="1" applyAlignment="1">
      <alignment horizontal="center"/>
      <protection/>
    </xf>
    <xf numFmtId="165" fontId="0" fillId="7" borderId="1" xfId="0" applyNumberForma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Alignment="1">
      <alignment/>
    </xf>
    <xf numFmtId="165" fontId="16" fillId="7" borderId="1" xfId="21" applyNumberFormat="1" applyFont="1" applyFill="1" applyBorder="1" applyAlignment="1">
      <alignment horizontal="center"/>
      <protection/>
    </xf>
    <xf numFmtId="164" fontId="17" fillId="7" borderId="1" xfId="21" applyFont="1" applyFill="1" applyBorder="1" applyAlignment="1">
      <alignment horizontal="left"/>
      <protection/>
    </xf>
    <xf numFmtId="164" fontId="18" fillId="7" borderId="1" xfId="0" applyFont="1" applyFill="1" applyBorder="1" applyAlignment="1">
      <alignment horizontal="left"/>
    </xf>
    <xf numFmtId="164" fontId="15" fillId="7" borderId="1" xfId="21" applyNumberFormat="1" applyFont="1" applyFill="1" applyBorder="1" applyAlignment="1">
      <alignment horizontal="center"/>
      <protection/>
    </xf>
    <xf numFmtId="165" fontId="19" fillId="7" borderId="1" xfId="0" applyNumberFormat="1" applyFont="1" applyFill="1" applyBorder="1" applyAlignment="1">
      <alignment horizontal="center"/>
    </xf>
    <xf numFmtId="165" fontId="16" fillId="7" borderId="1" xfId="0" applyNumberFormat="1" applyFont="1" applyFill="1" applyBorder="1" applyAlignment="1">
      <alignment horizontal="center"/>
    </xf>
    <xf numFmtId="164" fontId="6" fillId="0" borderId="0" xfId="0" applyFont="1" applyAlignment="1">
      <alignment horizontal="left"/>
    </xf>
    <xf numFmtId="164" fontId="8" fillId="0" borderId="0" xfId="20" applyNumberFormat="1" applyFont="1" applyFill="1" applyBorder="1" applyAlignment="1" applyProtection="1">
      <alignment horizontal="left"/>
      <protection/>
    </xf>
    <xf numFmtId="164" fontId="20" fillId="0" borderId="0" xfId="0" applyFont="1" applyAlignment="1">
      <alignment/>
    </xf>
    <xf numFmtId="164" fontId="21" fillId="0" borderId="0" xfId="0" applyFont="1" applyAlignment="1">
      <alignment horizontal="left" wrapText="1"/>
    </xf>
    <xf numFmtId="164" fontId="21" fillId="0" borderId="0" xfId="0" applyFont="1" applyAlignment="1">
      <alignment/>
    </xf>
    <xf numFmtId="164" fontId="21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_ПРАЙС-ЛИСТ новый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19050</xdr:rowOff>
    </xdr:from>
    <xdr:to>
      <xdr:col>0</xdr:col>
      <xdr:colOff>1666875</xdr:colOff>
      <xdr:row>6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5049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estoshar.ru/page.php?name_p=lat_china&amp;country=%CA%E8%F2%E0%E9%20%C2%E5%F1%E5%EB%FB%E9%20%EF%F0%E0%E7%E4%ED%E8%EA&amp;type_prod=%CB%E0%F2%E5%EA%F1%ED%FB%E5%20%EA%F0%F3%E3%EB%FB%E5%20%F8%E0%F0%FB%20%E1%E5%E7%20%F0%E8%F1%F3%ED%EA%E0&amp;type=12%20%E4%FE%E9%2" TargetMode="External" /><Relationship Id="rId2" Type="http://schemas.openxmlformats.org/officeDocument/2006/relationships/hyperlink" Target="http://festoshar.ru/page.php?name_p=lat_china&amp;country=%CA%E8%F2%E0%E9%20%C2%E5%F1%E5%EB%FB%E9%20%EF%F0%E0%E7%E4%ED%E8%EA&amp;type_prod=%CB%E0%F2%E5%EA%F1%ED%FB%E5%20%EA%F0%F3%E3%EB%FB%E5%20%F8%E0%F0%FB%20%E1%E5%E7%20%F0%E8%F1%F3%ED%EA%E0&amp;type=12%20%E4%FE%E9%2" TargetMode="External" /><Relationship Id="rId3" Type="http://schemas.openxmlformats.org/officeDocument/2006/relationships/hyperlink" Target="http://festoshar.ru/page.php?name_p=gem&amp;country=%C8%F2%E0%EB%E8%FF%20Gemar&amp;type_prod=%CB%E0%F2%E5%EA%F1%ED%FB%E5%20%EA%F0%F3%E3%EB%FB%E5%20%F8%E0%F0%FB%20%E1%E5%E7%20%F0%E8%F1%F3%ED%EA%E0&amp;type=(G110)%2012%20%E4%FE%E9%EC%EE%E2&amp;podtip=any" TargetMode="External" /><Relationship Id="rId4" Type="http://schemas.openxmlformats.org/officeDocument/2006/relationships/hyperlink" Target="http://festoshar.ru/page.php?name_p=mex&amp;country=%CC%E5%EA%F1%E8%EA%E0%20Latex%20Occidental&amp;type_prod=%CB%E0%F2%E5%EA%F1%ED%FB%E5%20%EA%F0%F3%E3%EB%FB%E5%20%F8%E0%F0%FB%20%E1%E5%E7%20%F0%E8%F1%F3%ED%EA%E0&amp;type=12%20%E4%FE%E9%EC%EE%E2&amp;podtip=any" TargetMode="External" /><Relationship Id="rId5" Type="http://schemas.openxmlformats.org/officeDocument/2006/relationships/hyperlink" Target="http://festoshar.ru/page.php?name_p=gem&amp;country=%C8%F2%E0%EB%E8%FF%20Gemar&amp;type_prod=%CB%E0%F2%E5%EA%F1%ED%FB%E5%20%EA%F0%F3%E3%EB%FB%E5%20%F8%E0%F0%FB%20%E1%E5%E7%20%F0%E8%F1%F3%ED%EA%E0&amp;type=(G110)%2012%20%E4%FE%E9%EC%EE%E2&amp;podtip=any" TargetMode="External" /><Relationship Id="rId6" Type="http://schemas.openxmlformats.org/officeDocument/2006/relationships/hyperlink" Target="http://festoshar.ru/page.php?name_p=mex&amp;country=%CC%E5%EA%F1%E8%EA%E0%20Latex%20Occidental&amp;type_prod=%CB%E0%F2%E5%EA%F1%ED%FB%E5%20%EA%F0%F3%E3%EB%FB%E5%20%F8%E0%F0%FB%20%E1%E5%E7%20%F0%E8%F1%F3%ED%EA%E0&amp;type=14%20%E4%FE%E9%EC%EE%E2&amp;podtip=any" TargetMode="External" /><Relationship Id="rId7" Type="http://schemas.openxmlformats.org/officeDocument/2006/relationships/hyperlink" Target="http://festoshar.ru/page.php?name_p=mex&amp;country=%CC%E5%EA%F1%E8%EA%E0%20Latex%20Occidental&amp;type_prod=%CB%E0%F2%E5%EA%F1%ED%FB%E5%20%EA%F0%F3%E3%EB%FB%E5%20%F8%E0%F0%FB%20%E1%E5%E7%20%F0%E8%F1%F3%ED%EA%E0&amp;type=16%20%E4%FE%E9%EC%EE%E2&amp;podtip=any" TargetMode="External" /><Relationship Id="rId8" Type="http://schemas.openxmlformats.org/officeDocument/2006/relationships/hyperlink" Target="http://festoshar.ru/page.php?name_p=semp&amp;country=%CA%EE%EB%F3%EC%E1%E8%FF%20Sempertex&amp;type_prod=any&amp;type=12%20%E4%FE%E9%EC%EE%E2%20(%F1%E5%F0%E4%F6%E0)&amp;podtip=any" TargetMode="External" /><Relationship Id="rId9" Type="http://schemas.openxmlformats.org/officeDocument/2006/relationships/hyperlink" Target="http://festoshar.ru/page.php?name_p=lat_china&amp;country=%CA%E8%F2%E0%E9%20%C2%E5%F1%E5%EB%FB%E9%20%EF%F0%E0%E7%E4%ED%E8%EA&amp;type_prod=%CB%E0%F2%E5%EA%F1%ED%FB%E5%20%EA%F0%F3%E3%EB%FB%E5%20%F8%E0%F0%FB%20%E1%E5%E7%20%F0%E8%F1%F3%ED%EA%E0&amp;type=12%20%E4%FE%E9%2" TargetMode="External" /><Relationship Id="rId10" Type="http://schemas.openxmlformats.org/officeDocument/2006/relationships/hyperlink" Target="http://festoshar.ru/page.php?name_p=lat_china&amp;country=%CA%E8%F2%E0%E9%20%C2%E5%F1%E5%EB%FB%E9%20%EF%F0%E0%E7%E4%ED%E8%EA&amp;type_prod=%CB%E0%F2%E5%EA%F1%ED%FB%E5%20%EA%F0%F3%E3%EB%FB%E5%20%F8%E0%F0%FB%20%E1%E5%E7%20%F0%E8%F1%F3%ED%EA%E0&amp;type=12%20%E4%FE%E9%2" TargetMode="External" /><Relationship Id="rId11" Type="http://schemas.openxmlformats.org/officeDocument/2006/relationships/hyperlink" Target="http://festoshar.ru/page.php?name_p=gem&amp;country=%C8%F2%E0%EB%E8%FF%20Gemar&amp;type_prod=%CB%E0%F2%E5%EA%F1%ED%FB%E5%20%EA%F0%F3%E3%EB%FB%E5%20%F8%E0%F0%FB%20%E1%E5%E7%20%F0%E8%F1%F3%ED%EA%E0&amp;type=(G110)%2012%20%E4%FE%E9%EC%EE%E2&amp;podtip=any" TargetMode="External" /><Relationship Id="rId12" Type="http://schemas.openxmlformats.org/officeDocument/2006/relationships/hyperlink" Target="http://festoshar.ru/page.php?name_p=mex&amp;country=%CC%E5%EA%F1%E8%EA%E0%20Latex%20Occidental&amp;type_prod=%CB%E0%F2%E5%EA%F1%ED%FB%E5%20%EA%F0%F3%E3%EB%FB%E5%20%F8%E0%F0%FB%20%E1%E5%E7%20%F0%E8%F1%F3%ED%EA%E0&amp;type=12%20%E4%FE%E9%EC%EE%E2&amp;podtip=any" TargetMode="External" /><Relationship Id="rId13" Type="http://schemas.openxmlformats.org/officeDocument/2006/relationships/hyperlink" Target="http://festoshar.ru/page.php?name_p=gem&amp;country=%C8%F2%E0%EB%E8%FF%20Gemar&amp;type_prod=%CB%E0%F2%E5%EA%F1%ED%FB%E5%20%EA%F0%F3%E3%EB%FB%E5%20%F8%E0%F0%FB%20%E1%E5%E7%20%F0%E8%F1%F3%ED%EA%E0&amp;type=(G110)%2012%20%E4%FE%E9%EC%EE%E2&amp;podtip=any" TargetMode="External" /><Relationship Id="rId14" Type="http://schemas.openxmlformats.org/officeDocument/2006/relationships/hyperlink" Target="http://festoshar.ru/page.php?name_p=mex&amp;country=%CC%E5%EA%F1%E8%EA%E0%20Latex%20Occidental&amp;type_prod=%CB%E0%F2%E5%EA%F1%ED%FB%E5%20%EA%F0%F3%E3%EB%FB%E5%20%F8%E0%F0%FB%20%E1%E5%E7%20%F0%E8%F1%F3%ED%EA%E0&amp;type=14%20%E4%FE%E9%EC%EE%E2&amp;podtip=any" TargetMode="External" /><Relationship Id="rId15" Type="http://schemas.openxmlformats.org/officeDocument/2006/relationships/hyperlink" Target="http://festoshar.ru/page.php?name_p=mex&amp;country=%CC%E5%EA%F1%E8%EA%E0%20Latex%20Occidental&amp;type_prod=%CB%E0%F2%E5%EA%F1%ED%FB%E5%20%EA%F0%F3%E3%EB%FB%E5%20%F8%E0%F0%FB%20%E1%E5%E7%20%F0%E8%F1%F3%ED%EA%E0&amp;type=16%20%E4%FE%E9%EC%EE%E2&amp;podtip=any" TargetMode="External" /><Relationship Id="rId16" Type="http://schemas.openxmlformats.org/officeDocument/2006/relationships/hyperlink" Target="http://festoshar.ru/page.php?name_p=semp&amp;country=%CA%EE%EB%F3%EC%E1%E8%FF%20Sempertex&amp;type_prod=any&amp;type=12%20%E4%FE%E9%EC%EE%E2%20(%F1%E5%F0%E4%F6%E0)&amp;podtip=any" TargetMode="External" /><Relationship Id="rId17" Type="http://schemas.openxmlformats.org/officeDocument/2006/relationships/hyperlink" Target="http://festoshar.ru/page.php?name_p=bel&amp;country=%CB%E0%F2%E5%EA%F1%ED%FB%E5%20%F0%E0%E7%ED%EE%E5&amp;type_prod=any&amp;type=45%20%E4%FE%E9%EC%EE%E2%20(115%F1%EC)&amp;podtip=any" TargetMode="External" /><Relationship Id="rId18" Type="http://schemas.openxmlformats.org/officeDocument/2006/relationships/hyperlink" Target="http://festoshar.ru/page.php?name_p=gem&amp;country=%C8%F2%E0%EB%E8%FF%20Gemar&amp;type_prod=any&amp;type=G220%20(27inch-70%F1%EC.)&amp;podtip=any" TargetMode="External" /><Relationship Id="rId19" Type="http://schemas.openxmlformats.org/officeDocument/2006/relationships/hyperlink" Target="http://festoshar.ru/page.php?name_p=gem&amp;country=%C8%F2%E0%EB%E8%FF%20Gemar&amp;type_prod=any&amp;type=18%20%E4%FE%E9%EC%EE%E2&amp;podtip=any" TargetMode="External" /><Relationship Id="rId20" Type="http://schemas.openxmlformats.org/officeDocument/2006/relationships/hyperlink" Target="http://festoshar.ru/page.php?name_p=bel&amp;country=%CB%E0%F2%E5%EA%F1%ED%FB%E5%20%F0%E0%E7%ED%EE%E5&amp;type_prod=any&amp;type=45%20%E4%FE%E9%EC%EE%E2%20(115%F1%EC)&amp;podtip=any" TargetMode="External" /><Relationship Id="rId21" Type="http://schemas.openxmlformats.org/officeDocument/2006/relationships/hyperlink" Target="http://festoshar.ru/page.php?name_p=mex&amp;country=%CC%E5%EA%F1%E8%EA%E0%20Latex%20Occidental&amp;type_prod=%CB%E0%F2%E5%EA%F1%ED%FB%E5%20%EA%F0%F3%E3%EB%FB%E5%20%F8%E0%F0%FB%20%E1%E5%E7%20%F0%E8%F1%F3%ED%EA%E0&amp;type=12%20%E4%FE%E9%EC%EE%E2&amp;podtip=any" TargetMode="External" /><Relationship Id="rId2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2"/>
  <sheetViews>
    <sheetView tabSelected="1" workbookViewId="0" topLeftCell="A1">
      <selection activeCell="I93" sqref="I93"/>
    </sheetView>
  </sheetViews>
  <sheetFormatPr defaultColWidth="9.140625" defaultRowHeight="15"/>
  <cols>
    <col min="1" max="1" width="27.140625" style="1" customWidth="1"/>
    <col min="2" max="2" width="0" style="0" hidden="1" customWidth="1"/>
    <col min="3" max="3" width="0" style="1" hidden="1" customWidth="1"/>
    <col min="4" max="4" width="0" style="0" hidden="1" customWidth="1"/>
    <col min="5" max="5" width="6.8515625" style="1" customWidth="1"/>
    <col min="6" max="6" width="7.57421875" style="0" customWidth="1"/>
    <col min="7" max="7" width="7.8515625" style="0" customWidth="1"/>
    <col min="8" max="8" width="8.28125" style="0" customWidth="1"/>
    <col min="9" max="9" width="7.7109375" style="0" customWidth="1"/>
    <col min="10" max="10" width="7.57421875" style="0" customWidth="1"/>
    <col min="11" max="11" width="7.421875" style="0" customWidth="1"/>
    <col min="12" max="12" width="8.00390625" style="0" customWidth="1"/>
    <col min="13" max="13" width="8.421875" style="0" customWidth="1"/>
    <col min="14" max="14" width="7.00390625" style="0" customWidth="1"/>
    <col min="15" max="15" width="7.140625" style="0" customWidth="1"/>
    <col min="16" max="16" width="7.7109375" style="0" customWidth="1"/>
    <col min="17" max="17" width="7.8515625" style="0" customWidth="1"/>
    <col min="18" max="18" width="8.421875" style="0" customWidth="1"/>
    <col min="19" max="19" width="8.140625" style="0" customWidth="1"/>
    <col min="20" max="20" width="7.140625" style="0" customWidth="1"/>
    <col min="21" max="21" width="5.8515625" style="0" customWidth="1"/>
    <col min="22" max="23" width="7.8515625" style="0" customWidth="1"/>
    <col min="24" max="24" width="5.57421875" style="0" customWidth="1"/>
    <col min="25" max="25" width="7.28125" style="0" customWidth="1"/>
    <col min="26" max="26" width="8.00390625" style="0" customWidth="1"/>
  </cols>
  <sheetData>
    <row r="1" spans="1:16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5:22" ht="12.75"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T2" s="4"/>
      <c r="V2" s="5"/>
    </row>
    <row r="3" spans="5:22" ht="12.75"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T3" s="4"/>
      <c r="V3" s="5"/>
    </row>
    <row r="4" spans="5:22" ht="12.75">
      <c r="E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T4" s="4"/>
      <c r="V4" s="5"/>
    </row>
    <row r="5" spans="5:16" ht="12.75">
      <c r="E5" s="6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4.25" customHeight="1">
      <c r="A6"/>
      <c r="E6"/>
      <c r="F6" s="7"/>
      <c r="G6" s="7"/>
      <c r="H6" s="7"/>
      <c r="I6" s="7"/>
      <c r="J6" s="8"/>
      <c r="K6" s="8"/>
      <c r="L6" s="8"/>
      <c r="M6" s="8"/>
      <c r="N6" t="s">
        <v>4</v>
      </c>
      <c r="O6" s="8"/>
      <c r="P6" s="8"/>
    </row>
    <row r="7" spans="1:16" ht="26.25" customHeight="1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2.75">
      <c r="A8" s="10" t="s">
        <v>6</v>
      </c>
      <c r="E8" s="11">
        <v>14.5</v>
      </c>
      <c r="F8" s="11">
        <v>13.5</v>
      </c>
      <c r="G8" s="11">
        <v>12</v>
      </c>
      <c r="H8" s="11">
        <v>11</v>
      </c>
      <c r="I8" s="12">
        <v>10</v>
      </c>
      <c r="J8" s="11">
        <v>8</v>
      </c>
      <c r="K8" s="12">
        <v>7.5</v>
      </c>
      <c r="L8" s="12">
        <v>6.5</v>
      </c>
      <c r="M8" s="12">
        <v>6</v>
      </c>
      <c r="N8" s="12">
        <v>5.5</v>
      </c>
      <c r="O8" s="12">
        <v>3.5</v>
      </c>
      <c r="P8" s="12">
        <v>2.5</v>
      </c>
    </row>
    <row r="9" spans="1:20" ht="12.75">
      <c r="A9" s="13" t="s">
        <v>7</v>
      </c>
      <c r="B9" s="14"/>
      <c r="C9" s="15"/>
      <c r="D9" s="14"/>
      <c r="E9" s="16">
        <v>100</v>
      </c>
      <c r="F9" s="16">
        <v>200</v>
      </c>
      <c r="G9" s="16">
        <v>300</v>
      </c>
      <c r="H9" s="16">
        <v>400</v>
      </c>
      <c r="I9" s="17">
        <v>500</v>
      </c>
      <c r="J9" s="17">
        <v>1000</v>
      </c>
      <c r="K9" s="17">
        <v>2000</v>
      </c>
      <c r="L9" s="17">
        <v>3000</v>
      </c>
      <c r="M9" s="17">
        <v>4000</v>
      </c>
      <c r="N9" s="17">
        <v>5000</v>
      </c>
      <c r="O9" s="17">
        <v>10000</v>
      </c>
      <c r="P9" s="17">
        <v>20000</v>
      </c>
      <c r="Q9" s="18"/>
      <c r="S9" s="19"/>
      <c r="T9" s="20"/>
    </row>
    <row r="10" spans="1:20" ht="12.75">
      <c r="A10" s="21" t="s">
        <v>8</v>
      </c>
      <c r="B10" s="22"/>
      <c r="C10" s="23"/>
      <c r="D10" s="22"/>
      <c r="E10" s="24">
        <f>E8+1.5</f>
        <v>16</v>
      </c>
      <c r="F10" s="24">
        <f>F8+1.5</f>
        <v>15</v>
      </c>
      <c r="G10" s="24">
        <f>G8+1.5</f>
        <v>13.5</v>
      </c>
      <c r="H10" s="24">
        <f>H8+1.5</f>
        <v>12.5</v>
      </c>
      <c r="I10" s="24">
        <f>I8+1.5</f>
        <v>11.5</v>
      </c>
      <c r="J10" s="24">
        <f>J8+1.5</f>
        <v>9.5</v>
      </c>
      <c r="K10" s="24">
        <f>K8+1.5</f>
        <v>9</v>
      </c>
      <c r="L10" s="24">
        <f>L8+1.5</f>
        <v>8</v>
      </c>
      <c r="M10" s="24">
        <f>M8+1.5</f>
        <v>7.5</v>
      </c>
      <c r="N10" s="24">
        <f>N8+1.5</f>
        <v>7</v>
      </c>
      <c r="O10" s="24">
        <f>O8+1.5</f>
        <v>5</v>
      </c>
      <c r="P10" s="24">
        <f>P8+1.5</f>
        <v>4</v>
      </c>
      <c r="T10" s="18"/>
    </row>
    <row r="11" spans="1:20" ht="16.5" customHeight="1">
      <c r="A11" s="25" t="s">
        <v>9</v>
      </c>
      <c r="B11" s="22"/>
      <c r="C11" s="23"/>
      <c r="D11" s="22"/>
      <c r="E11" s="24">
        <f>E8+2</f>
        <v>16.5</v>
      </c>
      <c r="F11" s="24">
        <f>F8+2</f>
        <v>15.5</v>
      </c>
      <c r="G11" s="24">
        <f>G8+2</f>
        <v>14</v>
      </c>
      <c r="H11" s="24">
        <f>H8+2</f>
        <v>13</v>
      </c>
      <c r="I11" s="24">
        <f>I8+2</f>
        <v>12</v>
      </c>
      <c r="J11" s="24">
        <f>J8+2</f>
        <v>10</v>
      </c>
      <c r="K11" s="24">
        <f>K8+2</f>
        <v>9.5</v>
      </c>
      <c r="L11" s="24">
        <f>L8+2</f>
        <v>8.5</v>
      </c>
      <c r="M11" s="24">
        <f>M8+2</f>
        <v>8</v>
      </c>
      <c r="N11" s="24">
        <f>N8+2</f>
        <v>7.5</v>
      </c>
      <c r="O11" s="24">
        <f>O8+2</f>
        <v>5.5</v>
      </c>
      <c r="P11" s="24">
        <f>P8+2</f>
        <v>4.5</v>
      </c>
      <c r="T11" s="18"/>
    </row>
    <row r="12" spans="1:20" ht="12.75">
      <c r="A12" s="26" t="s">
        <v>10</v>
      </c>
      <c r="B12" s="27"/>
      <c r="C12" s="28"/>
      <c r="D12" s="27"/>
      <c r="E12" s="29">
        <f>E8+2</f>
        <v>16.5</v>
      </c>
      <c r="F12" s="29">
        <f>F8+2</f>
        <v>15.5</v>
      </c>
      <c r="G12" s="29">
        <f>G8+2</f>
        <v>14</v>
      </c>
      <c r="H12" s="29">
        <f>H8+2</f>
        <v>13</v>
      </c>
      <c r="I12" s="29">
        <f>I8+2</f>
        <v>12</v>
      </c>
      <c r="J12" s="29">
        <f>J8+2</f>
        <v>10</v>
      </c>
      <c r="K12" s="29">
        <f>K8+2</f>
        <v>9.5</v>
      </c>
      <c r="L12" s="29">
        <f>L8+2</f>
        <v>8.5</v>
      </c>
      <c r="M12" s="29">
        <f>M8+2</f>
        <v>8</v>
      </c>
      <c r="N12" s="29">
        <f>N8+2</f>
        <v>7.5</v>
      </c>
      <c r="O12" s="29">
        <f>O8+2</f>
        <v>5.5</v>
      </c>
      <c r="P12" s="29">
        <f>P8+2</f>
        <v>4.5</v>
      </c>
      <c r="T12" s="20"/>
    </row>
    <row r="13" spans="1:20" ht="30" customHeight="1">
      <c r="A13" s="30" t="s">
        <v>11</v>
      </c>
      <c r="B13" s="27"/>
      <c r="C13" s="28"/>
      <c r="D13" s="27"/>
      <c r="E13" s="31">
        <f>E8+3</f>
        <v>17.5</v>
      </c>
      <c r="F13" s="31">
        <f>F8+3</f>
        <v>16.5</v>
      </c>
      <c r="G13" s="31">
        <f>G8+3</f>
        <v>15</v>
      </c>
      <c r="H13" s="31">
        <f>H8+3</f>
        <v>14</v>
      </c>
      <c r="I13" s="31">
        <f>I8+3</f>
        <v>13</v>
      </c>
      <c r="J13" s="31">
        <f>J8+3</f>
        <v>11</v>
      </c>
      <c r="K13" s="31">
        <f>K8+3</f>
        <v>10.5</v>
      </c>
      <c r="L13" s="31">
        <f>L8+3</f>
        <v>9.5</v>
      </c>
      <c r="M13" s="31">
        <f>M8+3</f>
        <v>9</v>
      </c>
      <c r="N13" s="31">
        <f>N8+3</f>
        <v>8.5</v>
      </c>
      <c r="O13" s="31">
        <f>O8+3</f>
        <v>6.5</v>
      </c>
      <c r="P13" s="31">
        <f>P8+3</f>
        <v>5.5</v>
      </c>
      <c r="T13" s="18"/>
    </row>
    <row r="14" spans="1:20" ht="12.75">
      <c r="A14" s="32" t="s">
        <v>12</v>
      </c>
      <c r="B14" s="33"/>
      <c r="C14" s="34"/>
      <c r="D14" s="33"/>
      <c r="E14" s="35">
        <f>E8+3.5</f>
        <v>18</v>
      </c>
      <c r="F14" s="35">
        <f>F8+3.5</f>
        <v>17</v>
      </c>
      <c r="G14" s="35">
        <f>G8+3.5</f>
        <v>15.5</v>
      </c>
      <c r="H14" s="35">
        <f>H8+3.5</f>
        <v>14.5</v>
      </c>
      <c r="I14" s="35">
        <f>I8+3.5</f>
        <v>13.5</v>
      </c>
      <c r="J14" s="35">
        <f>J8+3.5</f>
        <v>11.5</v>
      </c>
      <c r="K14" s="35">
        <f>K8+3.5</f>
        <v>11</v>
      </c>
      <c r="L14" s="35">
        <f>L8+3.5</f>
        <v>10</v>
      </c>
      <c r="M14" s="35">
        <f>M8+3.5</f>
        <v>9.5</v>
      </c>
      <c r="N14" s="35">
        <f>N8+3.5</f>
        <v>9</v>
      </c>
      <c r="O14" s="35">
        <f>O8+3.5</f>
        <v>7</v>
      </c>
      <c r="P14" s="35">
        <f>P8+3.5</f>
        <v>6</v>
      </c>
      <c r="T14" s="18"/>
    </row>
    <row r="15" spans="1:20" ht="12.75">
      <c r="A15" s="32" t="s">
        <v>13</v>
      </c>
      <c r="B15" s="33"/>
      <c r="C15" s="34"/>
      <c r="D15" s="33"/>
      <c r="E15" s="35">
        <f>E8+4.5</f>
        <v>19</v>
      </c>
      <c r="F15" s="35">
        <f>F8+4.5</f>
        <v>18</v>
      </c>
      <c r="G15" s="35">
        <f>G8+4.5</f>
        <v>16.5</v>
      </c>
      <c r="H15" s="35">
        <f>H8+4.5</f>
        <v>15.5</v>
      </c>
      <c r="I15" s="35">
        <f>I8+4.5</f>
        <v>14.5</v>
      </c>
      <c r="J15" s="35">
        <f>J8+4.5</f>
        <v>12.5</v>
      </c>
      <c r="K15" s="35">
        <f>K8+4.5</f>
        <v>12</v>
      </c>
      <c r="L15" s="35">
        <f>L8+4.5</f>
        <v>11</v>
      </c>
      <c r="M15" s="35">
        <f>M8+4.5</f>
        <v>10.5</v>
      </c>
      <c r="N15" s="35">
        <f>N8+4.5</f>
        <v>10</v>
      </c>
      <c r="O15" s="35">
        <f>O8+4.5</f>
        <v>8</v>
      </c>
      <c r="P15" s="35">
        <f>P8+4.5</f>
        <v>7</v>
      </c>
      <c r="T15" s="18"/>
    </row>
    <row r="16" spans="1:20" ht="12.75">
      <c r="A16" s="32" t="s">
        <v>14</v>
      </c>
      <c r="B16" s="33"/>
      <c r="C16" s="34"/>
      <c r="D16" s="33"/>
      <c r="E16" s="35">
        <f>E8+10</f>
        <v>24.5</v>
      </c>
      <c r="F16" s="35">
        <f>F8+10</f>
        <v>23.5</v>
      </c>
      <c r="G16" s="35">
        <f>G8+10</f>
        <v>22</v>
      </c>
      <c r="H16" s="35">
        <f>H8+10</f>
        <v>21</v>
      </c>
      <c r="I16" s="35">
        <f>I8+10</f>
        <v>20</v>
      </c>
      <c r="J16" s="35">
        <f>J8+10</f>
        <v>18</v>
      </c>
      <c r="K16" s="35">
        <f>K8+10</f>
        <v>17.5</v>
      </c>
      <c r="L16" s="35">
        <f>L8+10</f>
        <v>16.5</v>
      </c>
      <c r="M16" s="35">
        <f>M8+10</f>
        <v>16</v>
      </c>
      <c r="N16" s="35">
        <f>N8+10</f>
        <v>15.5</v>
      </c>
      <c r="O16" s="35">
        <f>O8+10</f>
        <v>13.5</v>
      </c>
      <c r="P16" s="35">
        <f>P8+10</f>
        <v>12.5</v>
      </c>
      <c r="T16" s="18"/>
    </row>
    <row r="17" spans="1:20" ht="12.75">
      <c r="A17" s="36" t="s">
        <v>15</v>
      </c>
      <c r="B17" s="37"/>
      <c r="C17" s="38"/>
      <c r="D17" s="37"/>
      <c r="E17" s="39">
        <f>E8+8</f>
        <v>22.5</v>
      </c>
      <c r="F17" s="39">
        <f>F8+8</f>
        <v>21.5</v>
      </c>
      <c r="G17" s="39">
        <f>G8+8</f>
        <v>20</v>
      </c>
      <c r="H17" s="39">
        <f>H8+8</f>
        <v>19</v>
      </c>
      <c r="I17" s="39">
        <f>I8+8</f>
        <v>18</v>
      </c>
      <c r="J17" s="39">
        <f>J8+8</f>
        <v>16</v>
      </c>
      <c r="K17" s="39">
        <f>K8+8</f>
        <v>15.5</v>
      </c>
      <c r="L17" s="39">
        <f>L8+8</f>
        <v>14.5</v>
      </c>
      <c r="M17" s="39">
        <f>M8+8</f>
        <v>14</v>
      </c>
      <c r="N17" s="39">
        <f>N8+8</f>
        <v>13.5</v>
      </c>
      <c r="O17" s="39">
        <f>O8+8</f>
        <v>11.5</v>
      </c>
      <c r="P17" s="39">
        <f>P8+8</f>
        <v>10.5</v>
      </c>
      <c r="T17" s="18"/>
    </row>
    <row r="18" spans="5:20" ht="12.75">
      <c r="E18" s="40"/>
      <c r="F18" s="41"/>
      <c r="G18" s="41"/>
      <c r="H18" s="41"/>
      <c r="I18" s="41"/>
      <c r="J18" s="41"/>
      <c r="K18" s="41"/>
      <c r="T18" s="20"/>
    </row>
    <row r="19" spans="1:20" ht="12.75">
      <c r="A19" s="10" t="s">
        <v>16</v>
      </c>
      <c r="E19" s="42">
        <f>E8/0.8</f>
        <v>18.125</v>
      </c>
      <c r="F19" s="42">
        <f>F8/0.8</f>
        <v>16.875</v>
      </c>
      <c r="G19" s="42">
        <f>G8/0.8</f>
        <v>15</v>
      </c>
      <c r="H19" s="42">
        <f>H8/0.8</f>
        <v>13.75</v>
      </c>
      <c r="I19" s="42">
        <f>I8/0.8</f>
        <v>12.5</v>
      </c>
      <c r="J19" s="42">
        <f>J8/0.8</f>
        <v>10</v>
      </c>
      <c r="K19" s="42">
        <f>K8/0.8</f>
        <v>9.375</v>
      </c>
      <c r="L19" s="42">
        <f>L8/0.8</f>
        <v>8.125</v>
      </c>
      <c r="M19" s="42">
        <f>M8/0.8</f>
        <v>7.5</v>
      </c>
      <c r="N19" s="42">
        <f>N8/0.8</f>
        <v>6.875</v>
      </c>
      <c r="O19" s="42">
        <f>O8/0.8</f>
        <v>4.375</v>
      </c>
      <c r="P19" s="42">
        <f>P8/0.8</f>
        <v>3.125</v>
      </c>
      <c r="T19" s="18"/>
    </row>
    <row r="20" spans="1:20" ht="12.75">
      <c r="A20" s="13" t="s">
        <v>7</v>
      </c>
      <c r="B20" s="14"/>
      <c r="C20" s="15"/>
      <c r="D20" s="14"/>
      <c r="E20" s="16">
        <v>100</v>
      </c>
      <c r="F20" s="16">
        <v>200</v>
      </c>
      <c r="G20" s="16">
        <v>300</v>
      </c>
      <c r="H20" s="16">
        <v>400</v>
      </c>
      <c r="I20" s="17">
        <v>500</v>
      </c>
      <c r="J20" s="17">
        <v>1000</v>
      </c>
      <c r="K20" s="17">
        <v>2000</v>
      </c>
      <c r="L20" s="17">
        <v>3000</v>
      </c>
      <c r="M20" s="17">
        <v>4000</v>
      </c>
      <c r="N20" s="17">
        <v>5000</v>
      </c>
      <c r="O20" s="17">
        <v>10000</v>
      </c>
      <c r="P20" s="17">
        <v>20000</v>
      </c>
      <c r="S20" s="19"/>
      <c r="T20" s="18"/>
    </row>
    <row r="21" spans="1:20" ht="12.75">
      <c r="A21" s="21" t="s">
        <v>8</v>
      </c>
      <c r="B21" s="22"/>
      <c r="C21" s="23"/>
      <c r="D21" s="22"/>
      <c r="E21" s="43">
        <f>E10/0.8</f>
        <v>20</v>
      </c>
      <c r="F21" s="43">
        <f>F10/0.8</f>
        <v>18.75</v>
      </c>
      <c r="G21" s="43">
        <f>G10/0.8</f>
        <v>16.875</v>
      </c>
      <c r="H21" s="43">
        <f>H10/0.8</f>
        <v>15.625</v>
      </c>
      <c r="I21" s="43">
        <f>I10/0.8</f>
        <v>14.375</v>
      </c>
      <c r="J21" s="43">
        <f>J10/0.8</f>
        <v>11.875</v>
      </c>
      <c r="K21" s="43">
        <f>K10/0.8</f>
        <v>11.25</v>
      </c>
      <c r="L21" s="43">
        <f>L10/0.8</f>
        <v>10</v>
      </c>
      <c r="M21" s="43">
        <f>M10/0.8</f>
        <v>9.375</v>
      </c>
      <c r="N21" s="43">
        <f>N10/0.8</f>
        <v>8.75</v>
      </c>
      <c r="O21" s="43">
        <f>O10/0.8</f>
        <v>6.25</v>
      </c>
      <c r="P21" s="43">
        <f>P10/0.8</f>
        <v>5</v>
      </c>
      <c r="T21" s="20"/>
    </row>
    <row r="22" spans="1:20" ht="12.75">
      <c r="A22" s="25" t="s">
        <v>9</v>
      </c>
      <c r="B22" s="22"/>
      <c r="C22" s="23"/>
      <c r="D22" s="22"/>
      <c r="E22" s="43">
        <f>E11/0.8</f>
        <v>20.625</v>
      </c>
      <c r="F22" s="43">
        <f>F11/0.8</f>
        <v>19.375</v>
      </c>
      <c r="G22" s="43">
        <f>G11/0.8</f>
        <v>17.5</v>
      </c>
      <c r="H22" s="43">
        <f>H11/0.8</f>
        <v>16.25</v>
      </c>
      <c r="I22" s="43">
        <f>I11/0.8</f>
        <v>15</v>
      </c>
      <c r="J22" s="43">
        <f>J11/0.8</f>
        <v>12.5</v>
      </c>
      <c r="K22" s="43">
        <f>K11/0.8</f>
        <v>11.875</v>
      </c>
      <c r="L22" s="43">
        <f>L11/0.8</f>
        <v>10.625</v>
      </c>
      <c r="M22" s="43">
        <f>M11/0.8</f>
        <v>10</v>
      </c>
      <c r="N22" s="43">
        <f>N11/0.8</f>
        <v>9.375</v>
      </c>
      <c r="O22" s="43">
        <f>O11/0.8</f>
        <v>6.875</v>
      </c>
      <c r="P22" s="43">
        <f>P11/0.8</f>
        <v>5.625</v>
      </c>
      <c r="T22" s="20"/>
    </row>
    <row r="23" spans="1:20" ht="12.75">
      <c r="A23" s="26" t="s">
        <v>10</v>
      </c>
      <c r="B23" s="27"/>
      <c r="C23" s="28"/>
      <c r="D23" s="27"/>
      <c r="E23" s="44">
        <f>E12/0.8</f>
        <v>20.625</v>
      </c>
      <c r="F23" s="44">
        <f>F12/0.8</f>
        <v>19.375</v>
      </c>
      <c r="G23" s="44">
        <f>G12/0.8</f>
        <v>17.5</v>
      </c>
      <c r="H23" s="44">
        <f>H12/0.8</f>
        <v>16.25</v>
      </c>
      <c r="I23" s="44">
        <f>I12/0.8</f>
        <v>15</v>
      </c>
      <c r="J23" s="44">
        <f>J12/0.8</f>
        <v>12.5</v>
      </c>
      <c r="K23" s="44">
        <f>K12/0.8</f>
        <v>11.875</v>
      </c>
      <c r="L23" s="44">
        <f>L12/0.8</f>
        <v>10.625</v>
      </c>
      <c r="M23" s="44">
        <f>M12/0.8</f>
        <v>10</v>
      </c>
      <c r="N23" s="44">
        <f>N12/0.8</f>
        <v>9.375</v>
      </c>
      <c r="O23" s="44">
        <f>O12/0.8</f>
        <v>6.875</v>
      </c>
      <c r="P23" s="44">
        <f>P12/0.8</f>
        <v>5.625</v>
      </c>
      <c r="T23" s="18"/>
    </row>
    <row r="24" spans="1:20" ht="12.75">
      <c r="A24" s="30" t="s">
        <v>11</v>
      </c>
      <c r="B24" s="27"/>
      <c r="C24" s="28"/>
      <c r="D24" s="27"/>
      <c r="E24" s="44">
        <f>E13/0.8</f>
        <v>21.875</v>
      </c>
      <c r="F24" s="44">
        <f>F13/0.8</f>
        <v>20.625</v>
      </c>
      <c r="G24" s="44">
        <f>G13/0.8</f>
        <v>18.75</v>
      </c>
      <c r="H24" s="44">
        <f>H13/0.8</f>
        <v>17.5</v>
      </c>
      <c r="I24" s="44">
        <f>I13/0.8</f>
        <v>16.25</v>
      </c>
      <c r="J24" s="44">
        <f>J13/0.8</f>
        <v>13.75</v>
      </c>
      <c r="K24" s="44">
        <f>K13/0.8</f>
        <v>13.125</v>
      </c>
      <c r="L24" s="44">
        <f>L13/0.8</f>
        <v>11.875</v>
      </c>
      <c r="M24" s="44">
        <f>M13/0.8</f>
        <v>11.25</v>
      </c>
      <c r="N24" s="44">
        <f>N13/0.8</f>
        <v>10.625</v>
      </c>
      <c r="O24" s="44">
        <f>O13/0.8</f>
        <v>8.125</v>
      </c>
      <c r="P24" s="44">
        <f>P13/0.8</f>
        <v>6.875</v>
      </c>
      <c r="T24" s="18"/>
    </row>
    <row r="25" spans="1:20" ht="12.75">
      <c r="A25" s="32" t="s">
        <v>12</v>
      </c>
      <c r="B25" s="27"/>
      <c r="C25" s="28"/>
      <c r="D25" s="27"/>
      <c r="E25" s="45">
        <f>E14/0.8</f>
        <v>22.5</v>
      </c>
      <c r="F25" s="45">
        <f>F14/0.8</f>
        <v>21.25</v>
      </c>
      <c r="G25" s="45">
        <f>G14/0.8</f>
        <v>19.375</v>
      </c>
      <c r="H25" s="45">
        <f>H14/0.8</f>
        <v>18.125</v>
      </c>
      <c r="I25" s="45">
        <f>I14/0.8</f>
        <v>16.875</v>
      </c>
      <c r="J25" s="45">
        <f>J14/0.8</f>
        <v>14.375</v>
      </c>
      <c r="K25" s="45">
        <f>K14/0.8</f>
        <v>13.75</v>
      </c>
      <c r="L25" s="45">
        <f>L14/0.8</f>
        <v>12.5</v>
      </c>
      <c r="M25" s="45">
        <f>M14/0.8</f>
        <v>11.875</v>
      </c>
      <c r="N25" s="45">
        <f>N14/0.8</f>
        <v>11.25</v>
      </c>
      <c r="O25" s="45">
        <f>O14/0.8</f>
        <v>8.75</v>
      </c>
      <c r="P25" s="45">
        <f>P14/0.8</f>
        <v>7.5</v>
      </c>
      <c r="T25" s="18"/>
    </row>
    <row r="26" spans="1:20" ht="12.75">
      <c r="A26" s="32" t="s">
        <v>13</v>
      </c>
      <c r="B26" s="27"/>
      <c r="C26" s="28"/>
      <c r="D26" s="27"/>
      <c r="E26" s="45">
        <f>E15/0.8</f>
        <v>23.75</v>
      </c>
      <c r="F26" s="45">
        <f>F15/0.8</f>
        <v>22.5</v>
      </c>
      <c r="G26" s="45">
        <f>G15/0.8</f>
        <v>20.625</v>
      </c>
      <c r="H26" s="45">
        <f>H15/0.8</f>
        <v>19.375</v>
      </c>
      <c r="I26" s="45">
        <f>I15/0.8</f>
        <v>18.125</v>
      </c>
      <c r="J26" s="45">
        <f>J15/0.8</f>
        <v>15.625</v>
      </c>
      <c r="K26" s="45">
        <f>K15/0.8</f>
        <v>15</v>
      </c>
      <c r="L26" s="45">
        <f>L15/0.8</f>
        <v>13.75</v>
      </c>
      <c r="M26" s="45">
        <f>M15/0.8</f>
        <v>13.125</v>
      </c>
      <c r="N26" s="45">
        <f>N15/0.8</f>
        <v>12.5</v>
      </c>
      <c r="O26" s="45">
        <f>O15/0.8</f>
        <v>10</v>
      </c>
      <c r="P26" s="45">
        <f>P15/0.8</f>
        <v>8.75</v>
      </c>
      <c r="T26" s="18"/>
    </row>
    <row r="27" spans="1:20" ht="12.75">
      <c r="A27" s="32" t="s">
        <v>14</v>
      </c>
      <c r="B27" s="27"/>
      <c r="C27" s="28"/>
      <c r="D27" s="27"/>
      <c r="E27" s="45">
        <f>E16/0.8</f>
        <v>30.625</v>
      </c>
      <c r="F27" s="45">
        <f>F16/0.8</f>
        <v>29.375</v>
      </c>
      <c r="G27" s="45">
        <f>G16/0.8</f>
        <v>27.5</v>
      </c>
      <c r="H27" s="45">
        <f>H16/0.8</f>
        <v>26.25</v>
      </c>
      <c r="I27" s="45">
        <f>I16/0.8</f>
        <v>25</v>
      </c>
      <c r="J27" s="45">
        <f>J16/0.8</f>
        <v>22.5</v>
      </c>
      <c r="K27" s="45">
        <f>K16/0.8</f>
        <v>21.875</v>
      </c>
      <c r="L27" s="45">
        <f>L16/0.8</f>
        <v>20.625</v>
      </c>
      <c r="M27" s="45">
        <f>M16/0.8</f>
        <v>20</v>
      </c>
      <c r="N27" s="45">
        <f>N16/0.8</f>
        <v>19.375</v>
      </c>
      <c r="O27" s="45">
        <f>O16/0.8</f>
        <v>16.875</v>
      </c>
      <c r="P27" s="45">
        <f>P16/0.8</f>
        <v>15.625</v>
      </c>
      <c r="T27" s="18"/>
    </row>
    <row r="28" spans="1:20" ht="12.75">
      <c r="A28" s="36" t="s">
        <v>15</v>
      </c>
      <c r="B28" s="37"/>
      <c r="C28" s="38"/>
      <c r="D28" s="37"/>
      <c r="E28" s="46">
        <f>E17/0.8</f>
        <v>28.125</v>
      </c>
      <c r="F28" s="46">
        <f>F17/0.8</f>
        <v>26.875</v>
      </c>
      <c r="G28" s="46">
        <f>G17/0.8</f>
        <v>25</v>
      </c>
      <c r="H28" s="46">
        <f>H17/0.8</f>
        <v>23.75</v>
      </c>
      <c r="I28" s="46">
        <f>I17/0.8</f>
        <v>22.5</v>
      </c>
      <c r="J28" s="46">
        <f>J17/0.8</f>
        <v>20</v>
      </c>
      <c r="K28" s="46">
        <f>K17/0.8</f>
        <v>19.375</v>
      </c>
      <c r="L28" s="46">
        <f>L17/0.8</f>
        <v>18.125</v>
      </c>
      <c r="M28" s="46">
        <f>M17/0.8</f>
        <v>17.5</v>
      </c>
      <c r="N28" s="46">
        <f>N17/0.8</f>
        <v>16.875</v>
      </c>
      <c r="O28" s="46">
        <f>O17/0.8</f>
        <v>14.375</v>
      </c>
      <c r="P28" s="46">
        <f>P17/0.8</f>
        <v>13.125</v>
      </c>
      <c r="T28" s="20"/>
    </row>
    <row r="29" ht="12.75">
      <c r="T29" s="18"/>
    </row>
    <row r="30" spans="1:20" ht="12.75">
      <c r="A30" s="47" t="s">
        <v>17</v>
      </c>
      <c r="F30" s="1"/>
      <c r="T30" s="20"/>
    </row>
    <row r="31" spans="1:20" ht="12.75">
      <c r="A31" s="48" t="s">
        <v>18</v>
      </c>
      <c r="F31" s="1"/>
      <c r="T31" s="20"/>
    </row>
    <row r="32" spans="1:20" ht="12.75">
      <c r="A32" s="48" t="s">
        <v>19</v>
      </c>
      <c r="F32" s="1"/>
      <c r="T32" s="20"/>
    </row>
    <row r="33" spans="1:20" ht="12.75">
      <c r="A33" s="49" t="s">
        <v>20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T33" s="18"/>
    </row>
    <row r="34" spans="1:20" ht="12.75">
      <c r="A34" s="48" t="s">
        <v>21</v>
      </c>
      <c r="B34" s="48"/>
      <c r="C34" s="48"/>
      <c r="D34" s="48"/>
      <c r="E34" s="48"/>
      <c r="F34" s="48"/>
      <c r="G34" s="48"/>
      <c r="H34" s="48"/>
      <c r="I34" s="48"/>
      <c r="J34" s="18"/>
      <c r="K34" s="18"/>
      <c r="L34" s="18"/>
      <c r="M34" s="18"/>
      <c r="N34" s="18"/>
      <c r="O34" s="18"/>
      <c r="P34" s="18"/>
      <c r="Q34" s="18"/>
      <c r="T34" s="18"/>
    </row>
    <row r="35" spans="1:20" ht="12.75">
      <c r="A35" s="48"/>
      <c r="B35" s="48"/>
      <c r="C35" s="48"/>
      <c r="D35" s="48"/>
      <c r="E35" s="48"/>
      <c r="F35" s="48"/>
      <c r="G35" s="48"/>
      <c r="H35" s="48"/>
      <c r="I35" s="48"/>
      <c r="J35" s="18"/>
      <c r="K35" s="18"/>
      <c r="L35" s="18"/>
      <c r="M35" s="18"/>
      <c r="N35" s="18"/>
      <c r="O35" s="18"/>
      <c r="P35" s="18"/>
      <c r="Q35" s="18"/>
      <c r="T35" s="18"/>
    </row>
    <row r="36" spans="1:20" ht="12.75">
      <c r="A36" s="9" t="s">
        <v>22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8"/>
      <c r="T36" s="18"/>
    </row>
    <row r="37" spans="1:20" ht="12.75">
      <c r="A37" s="50" t="s">
        <v>23</v>
      </c>
      <c r="B37" s="51"/>
      <c r="C37" s="51"/>
      <c r="D37" s="51"/>
      <c r="E37" s="52" t="s">
        <v>24</v>
      </c>
      <c r="F37" s="52"/>
      <c r="G37" s="52"/>
      <c r="H37" s="52"/>
      <c r="I37" s="52"/>
      <c r="J37" s="52" t="s">
        <v>25</v>
      </c>
      <c r="K37" s="52"/>
      <c r="L37" s="52"/>
      <c r="M37" s="52"/>
      <c r="N37" s="52"/>
      <c r="O37" s="52" t="s">
        <v>26</v>
      </c>
      <c r="P37" s="52"/>
      <c r="Q37" s="52"/>
      <c r="R37" s="52"/>
      <c r="S37" s="52"/>
      <c r="T37" s="18"/>
    </row>
    <row r="38" spans="1:19" s="58" customFormat="1" ht="35.25" customHeight="1">
      <c r="A38" s="53" t="s">
        <v>27</v>
      </c>
      <c r="B38" s="54"/>
      <c r="C38" s="54"/>
      <c r="D38" s="54"/>
      <c r="E38" s="55" t="s">
        <v>28</v>
      </c>
      <c r="F38" s="56" t="s">
        <v>29</v>
      </c>
      <c r="G38" s="57" t="s">
        <v>30</v>
      </c>
      <c r="H38" s="57" t="s">
        <v>31</v>
      </c>
      <c r="I38" s="57" t="s">
        <v>32</v>
      </c>
      <c r="J38" s="55" t="s">
        <v>28</v>
      </c>
      <c r="K38" s="56" t="s">
        <v>29</v>
      </c>
      <c r="L38" s="57" t="s">
        <v>30</v>
      </c>
      <c r="M38" s="57" t="s">
        <v>31</v>
      </c>
      <c r="N38" s="57" t="s">
        <v>32</v>
      </c>
      <c r="O38" s="55" t="s">
        <v>28</v>
      </c>
      <c r="P38" s="56" t="s">
        <v>29</v>
      </c>
      <c r="Q38" s="57" t="s">
        <v>30</v>
      </c>
      <c r="R38" s="57" t="s">
        <v>31</v>
      </c>
      <c r="S38" s="57" t="s">
        <v>32</v>
      </c>
    </row>
    <row r="39" spans="1:22" ht="12.75">
      <c r="A39" s="59" t="s">
        <v>33</v>
      </c>
      <c r="B39" s="60"/>
      <c r="C39" s="60"/>
      <c r="D39" s="60"/>
      <c r="E39" s="61">
        <v>1600</v>
      </c>
      <c r="F39" s="62">
        <f>E39/0.85</f>
        <v>1882.3529411764707</v>
      </c>
      <c r="G39" s="62">
        <f>F39/0.85</f>
        <v>2214.5328719723184</v>
      </c>
      <c r="H39" s="62">
        <f>G39/0.85</f>
        <v>2605.332790555669</v>
      </c>
      <c r="I39" s="62">
        <f>H39/0.85</f>
        <v>3065.097400653728</v>
      </c>
      <c r="J39" s="61">
        <f>E39-50</f>
        <v>1550</v>
      </c>
      <c r="K39" s="62">
        <f>J39/0.85</f>
        <v>1823.5294117647059</v>
      </c>
      <c r="L39" s="62">
        <f>K39/0.85</f>
        <v>2145.3287197231834</v>
      </c>
      <c r="M39" s="62">
        <f>L39/0.85</f>
        <v>2523.916140850804</v>
      </c>
      <c r="N39" s="62">
        <f>M39/0.85</f>
        <v>2969.3131068832986</v>
      </c>
      <c r="O39" s="63">
        <f>E39-100</f>
        <v>1500</v>
      </c>
      <c r="P39" s="62">
        <f>O39/0.85</f>
        <v>1764.7058823529412</v>
      </c>
      <c r="Q39" s="62">
        <f>P39/0.85</f>
        <v>2076.1245674740485</v>
      </c>
      <c r="R39" s="62">
        <f>Q39/0.85</f>
        <v>2442.4994911459394</v>
      </c>
      <c r="S39" s="62">
        <f>R39/0.85</f>
        <v>2873.52881311287</v>
      </c>
      <c r="T39" s="18"/>
      <c r="U39" s="64"/>
      <c r="V39" s="64"/>
    </row>
    <row r="40" spans="1:22" ht="12.75">
      <c r="A40" s="59" t="s">
        <v>34</v>
      </c>
      <c r="B40" s="60"/>
      <c r="C40" s="60"/>
      <c r="D40" s="60"/>
      <c r="E40" s="61">
        <v>1000</v>
      </c>
      <c r="F40" s="62">
        <f>E40/0.85</f>
        <v>1176.4705882352941</v>
      </c>
      <c r="G40" s="62">
        <f>F40/0.85</f>
        <v>1384.083044982699</v>
      </c>
      <c r="H40" s="62">
        <f>G40/0.85</f>
        <v>1628.332994097293</v>
      </c>
      <c r="I40" s="62">
        <f>H40/0.85</f>
        <v>1915.6858754085802</v>
      </c>
      <c r="J40" s="61">
        <f>E40-50</f>
        <v>950</v>
      </c>
      <c r="K40" s="62">
        <f>J40/0.85</f>
        <v>1117.6470588235295</v>
      </c>
      <c r="L40" s="62">
        <f>K40/0.85</f>
        <v>1314.8788927335643</v>
      </c>
      <c r="M40" s="62">
        <f>L40/0.85</f>
        <v>1546.9163443924285</v>
      </c>
      <c r="N40" s="62">
        <f>M40/0.85</f>
        <v>1819.9015816381514</v>
      </c>
      <c r="O40" s="63">
        <f>E40-100</f>
        <v>900</v>
      </c>
      <c r="P40" s="62">
        <f>O40/0.85</f>
        <v>1058.8235294117646</v>
      </c>
      <c r="Q40" s="62">
        <f>P40/0.85</f>
        <v>1245.674740484429</v>
      </c>
      <c r="R40" s="62">
        <f>Q40/0.85</f>
        <v>1465.4996946875638</v>
      </c>
      <c r="S40" s="62">
        <f>R40/0.85</f>
        <v>1724.117287867722</v>
      </c>
      <c r="T40" s="18"/>
      <c r="U40" s="64"/>
      <c r="V40" s="64"/>
    </row>
    <row r="41" spans="1:22" ht="12.75">
      <c r="A41" s="59" t="s">
        <v>35</v>
      </c>
      <c r="B41" s="60"/>
      <c r="C41" s="60"/>
      <c r="D41" s="60"/>
      <c r="E41" s="61">
        <v>850</v>
      </c>
      <c r="F41" s="62">
        <f>E41/0.85</f>
        <v>1000</v>
      </c>
      <c r="G41" s="62">
        <f>F41/0.85</f>
        <v>1176.4705882352941</v>
      </c>
      <c r="H41" s="62">
        <f>G41/0.85</f>
        <v>1384.083044982699</v>
      </c>
      <c r="I41" s="62">
        <f>H41/0.85</f>
        <v>1628.332994097293</v>
      </c>
      <c r="J41" s="61">
        <f>E41-50</f>
        <v>800</v>
      </c>
      <c r="K41" s="62">
        <f>J41/0.85</f>
        <v>941.1764705882354</v>
      </c>
      <c r="L41" s="62">
        <f>K41/0.85</f>
        <v>1107.2664359861592</v>
      </c>
      <c r="M41" s="62">
        <f>L41/0.85</f>
        <v>1302.6663952778345</v>
      </c>
      <c r="N41" s="62">
        <f>M41/0.85</f>
        <v>1532.548700326864</v>
      </c>
      <c r="O41" s="63">
        <f>E41-100</f>
        <v>750</v>
      </c>
      <c r="P41" s="62">
        <f>O41/0.85</f>
        <v>882.3529411764706</v>
      </c>
      <c r="Q41" s="62">
        <f>P41/0.85</f>
        <v>1038.0622837370242</v>
      </c>
      <c r="R41" s="62">
        <f>Q41/0.85</f>
        <v>1221.2497455729697</v>
      </c>
      <c r="S41" s="62">
        <f>R41/0.85</f>
        <v>1436.764406556435</v>
      </c>
      <c r="T41" s="18"/>
      <c r="U41" s="64"/>
      <c r="V41" s="64"/>
    </row>
    <row r="42" spans="1:22" ht="12.75">
      <c r="A42" s="59" t="s">
        <v>36</v>
      </c>
      <c r="B42" s="60"/>
      <c r="C42" s="60"/>
      <c r="D42" s="60"/>
      <c r="E42" s="61">
        <v>750</v>
      </c>
      <c r="F42" s="62">
        <f>E42/0.85</f>
        <v>882.3529411764706</v>
      </c>
      <c r="G42" s="62">
        <f>F42/0.85</f>
        <v>1038.0622837370242</v>
      </c>
      <c r="H42" s="62">
        <f>G42/0.85</f>
        <v>1221.2497455729697</v>
      </c>
      <c r="I42" s="62">
        <f>H42/0.85</f>
        <v>1436.764406556435</v>
      </c>
      <c r="J42" s="61">
        <f>E42-50</f>
        <v>700</v>
      </c>
      <c r="K42" s="62">
        <f>J42/0.85</f>
        <v>823.5294117647059</v>
      </c>
      <c r="L42" s="62">
        <f>K42/0.85</f>
        <v>968.8581314878893</v>
      </c>
      <c r="M42" s="62">
        <f>L42/0.85</f>
        <v>1139.8330958681051</v>
      </c>
      <c r="N42" s="62">
        <f>M42/0.85</f>
        <v>1340.9801127860062</v>
      </c>
      <c r="O42" s="63">
        <f>E42-100</f>
        <v>650</v>
      </c>
      <c r="P42" s="62">
        <f>O42/0.85</f>
        <v>764.7058823529412</v>
      </c>
      <c r="Q42" s="62">
        <f>P42/0.85</f>
        <v>899.6539792387543</v>
      </c>
      <c r="R42" s="62">
        <f>Q42/0.85</f>
        <v>1058.4164461632404</v>
      </c>
      <c r="S42" s="62">
        <f>R42/0.85</f>
        <v>1245.195819015577</v>
      </c>
      <c r="T42" s="18"/>
      <c r="U42" s="64"/>
      <c r="V42" s="64"/>
    </row>
    <row r="43" spans="1:22" ht="12.75">
      <c r="A43" s="59" t="s">
        <v>37</v>
      </c>
      <c r="B43" s="60"/>
      <c r="C43" s="60"/>
      <c r="D43" s="60"/>
      <c r="E43" s="61">
        <v>650</v>
      </c>
      <c r="F43" s="62">
        <f>E43/0.85</f>
        <v>764.7058823529412</v>
      </c>
      <c r="G43" s="62">
        <f>F43/0.85</f>
        <v>899.6539792387543</v>
      </c>
      <c r="H43" s="62">
        <f>G43/0.85</f>
        <v>1058.4164461632404</v>
      </c>
      <c r="I43" s="62">
        <f>H43/0.85</f>
        <v>1245.195819015577</v>
      </c>
      <c r="J43" s="61">
        <f>E43-50</f>
        <v>600</v>
      </c>
      <c r="K43" s="62">
        <f>J43/0.85</f>
        <v>705.8823529411765</v>
      </c>
      <c r="L43" s="62">
        <f>K43/0.85</f>
        <v>830.4498269896194</v>
      </c>
      <c r="M43" s="62">
        <f>L43/0.85</f>
        <v>976.9997964583758</v>
      </c>
      <c r="N43" s="62">
        <f>M43/0.85</f>
        <v>1149.4115252451481</v>
      </c>
      <c r="O43" s="63">
        <f>E43-100</f>
        <v>550</v>
      </c>
      <c r="P43" s="62">
        <f>O43/0.85</f>
        <v>647.0588235294118</v>
      </c>
      <c r="Q43" s="62">
        <f>P43/0.85</f>
        <v>761.2456747404846</v>
      </c>
      <c r="R43" s="62">
        <f>Q43/0.85</f>
        <v>895.5831467535113</v>
      </c>
      <c r="S43" s="62">
        <f>R43/0.85</f>
        <v>1053.627231474719</v>
      </c>
      <c r="T43" s="18"/>
      <c r="U43" s="64"/>
      <c r="V43" s="64"/>
    </row>
    <row r="44" spans="1:22" ht="12.75">
      <c r="A44" s="59" t="s">
        <v>38</v>
      </c>
      <c r="B44" s="60"/>
      <c r="C44" s="60"/>
      <c r="D44" s="60"/>
      <c r="E44" s="61">
        <v>550</v>
      </c>
      <c r="F44" s="62">
        <f>E44/0.85</f>
        <v>647.0588235294118</v>
      </c>
      <c r="G44" s="62">
        <f>F44/0.85</f>
        <v>761.2456747404846</v>
      </c>
      <c r="H44" s="62">
        <f>G44/0.85</f>
        <v>895.5831467535113</v>
      </c>
      <c r="I44" s="62">
        <f>H44/0.85</f>
        <v>1053.627231474719</v>
      </c>
      <c r="J44" s="61">
        <f>E44-50</f>
        <v>500</v>
      </c>
      <c r="K44" s="62">
        <f>J44/0.85</f>
        <v>588.2352941176471</v>
      </c>
      <c r="L44" s="62">
        <f>K44/0.85</f>
        <v>692.0415224913495</v>
      </c>
      <c r="M44" s="62">
        <f>L44/0.85</f>
        <v>814.1664970486465</v>
      </c>
      <c r="N44" s="62">
        <f>M44/0.85</f>
        <v>957.8429377042901</v>
      </c>
      <c r="O44" s="63">
        <f>E44-100</f>
        <v>450</v>
      </c>
      <c r="P44" s="62">
        <f>O44/0.85</f>
        <v>529.4117647058823</v>
      </c>
      <c r="Q44" s="62">
        <f>P44/0.85</f>
        <v>622.8373702422145</v>
      </c>
      <c r="R44" s="62">
        <f>Q44/0.85</f>
        <v>732.7498473437819</v>
      </c>
      <c r="S44" s="62">
        <f>R44/0.85</f>
        <v>862.058643933861</v>
      </c>
      <c r="T44" s="18"/>
      <c r="U44" s="64"/>
      <c r="V44" s="64"/>
    </row>
    <row r="45" spans="1:22" ht="12.75">
      <c r="A45" s="59" t="s">
        <v>39</v>
      </c>
      <c r="B45" s="60"/>
      <c r="C45" s="60"/>
      <c r="D45" s="60"/>
      <c r="E45" s="61">
        <v>400</v>
      </c>
      <c r="F45" s="62">
        <f>E45/0.85</f>
        <v>470.5882352941177</v>
      </c>
      <c r="G45" s="62">
        <f>F45/0.85</f>
        <v>553.6332179930796</v>
      </c>
      <c r="H45" s="62">
        <f>G45/0.85</f>
        <v>651.3331976389172</v>
      </c>
      <c r="I45" s="62">
        <f>H45/0.85</f>
        <v>766.274350163432</v>
      </c>
      <c r="J45" s="61">
        <f>E45-50</f>
        <v>350</v>
      </c>
      <c r="K45" s="62">
        <f>J45/0.85</f>
        <v>411.7647058823529</v>
      </c>
      <c r="L45" s="62">
        <f>K45/0.85</f>
        <v>484.42906574394465</v>
      </c>
      <c r="M45" s="62">
        <f>L45/0.85</f>
        <v>569.9165479340526</v>
      </c>
      <c r="N45" s="62">
        <f>M45/0.85</f>
        <v>670.4900563930031</v>
      </c>
      <c r="O45" s="63">
        <f>E45-100</f>
        <v>300</v>
      </c>
      <c r="P45" s="62">
        <f>O45/0.85</f>
        <v>352.94117647058823</v>
      </c>
      <c r="Q45" s="62">
        <f>P45/0.85</f>
        <v>415.2249134948097</v>
      </c>
      <c r="R45" s="62">
        <f>Q45/0.85</f>
        <v>488.4998982291879</v>
      </c>
      <c r="S45" s="62">
        <f>R45/0.85</f>
        <v>574.7057626225741</v>
      </c>
      <c r="T45" s="18"/>
      <c r="U45" s="64"/>
      <c r="V45" s="64"/>
    </row>
    <row r="46" spans="1:22" ht="12.75">
      <c r="A46" s="59" t="s">
        <v>40</v>
      </c>
      <c r="B46" s="60"/>
      <c r="C46" s="60"/>
      <c r="D46" s="60"/>
      <c r="E46" s="61">
        <v>250</v>
      </c>
      <c r="F46" s="62">
        <f>E46/0.85</f>
        <v>294.11764705882354</v>
      </c>
      <c r="G46" s="62">
        <f>F46/0.85</f>
        <v>346.02076124567475</v>
      </c>
      <c r="H46" s="62">
        <f>G46/0.85</f>
        <v>407.08324852432327</v>
      </c>
      <c r="I46" s="62">
        <f>H46/0.85</f>
        <v>478.92146885214504</v>
      </c>
      <c r="J46" s="61">
        <f>E46-50</f>
        <v>200</v>
      </c>
      <c r="K46" s="62">
        <f>J46/0.85</f>
        <v>235.29411764705884</v>
      </c>
      <c r="L46" s="62">
        <f>K46/0.85</f>
        <v>276.8166089965398</v>
      </c>
      <c r="M46" s="62">
        <f>L46/0.85</f>
        <v>325.6665988194586</v>
      </c>
      <c r="N46" s="62">
        <f>M46/0.85</f>
        <v>383.137175081716</v>
      </c>
      <c r="O46" s="63">
        <f>E46-100</f>
        <v>150</v>
      </c>
      <c r="P46" s="62">
        <f>O46/0.85</f>
        <v>176.47058823529412</v>
      </c>
      <c r="Q46" s="62">
        <f>P46/0.85</f>
        <v>207.61245674740485</v>
      </c>
      <c r="R46" s="62">
        <f>Q46/0.85</f>
        <v>244.24994911459396</v>
      </c>
      <c r="S46" s="62">
        <f>R46/0.85</f>
        <v>287.35288131128704</v>
      </c>
      <c r="T46" s="18"/>
      <c r="U46" s="64"/>
      <c r="V46" s="64"/>
    </row>
    <row r="47" spans="1:22" ht="12.75">
      <c r="A47" s="59" t="s">
        <v>41</v>
      </c>
      <c r="B47" s="60"/>
      <c r="C47" s="60"/>
      <c r="D47" s="60"/>
      <c r="E47" s="61">
        <v>230</v>
      </c>
      <c r="F47" s="62">
        <f>E47/0.85</f>
        <v>270.5882352941177</v>
      </c>
      <c r="G47" s="62">
        <f>F47/0.85</f>
        <v>318.3391003460208</v>
      </c>
      <c r="H47" s="62">
        <f>G47/0.85</f>
        <v>374.5165886423774</v>
      </c>
      <c r="I47" s="62">
        <f>H47/0.85</f>
        <v>440.60775134397346</v>
      </c>
      <c r="J47" s="61">
        <f>E47-50</f>
        <v>180</v>
      </c>
      <c r="K47" s="62">
        <f>J47/0.85</f>
        <v>211.76470588235296</v>
      </c>
      <c r="L47" s="62">
        <f>K47/0.85</f>
        <v>249.13494809688584</v>
      </c>
      <c r="M47" s="62">
        <f>L47/0.85</f>
        <v>293.0999389375128</v>
      </c>
      <c r="N47" s="62">
        <f>M47/0.85</f>
        <v>344.82345757354443</v>
      </c>
      <c r="O47" s="63">
        <f>E47-100</f>
        <v>130</v>
      </c>
      <c r="P47" s="62">
        <f>O47/0.85</f>
        <v>152.94117647058823</v>
      </c>
      <c r="Q47" s="62">
        <f>P47/0.85</f>
        <v>179.93079584775086</v>
      </c>
      <c r="R47" s="62">
        <f>Q47/0.85</f>
        <v>211.68328923264806</v>
      </c>
      <c r="S47" s="62">
        <f>R47/0.85</f>
        <v>249.03916380311537</v>
      </c>
      <c r="T47" s="18"/>
      <c r="U47" s="64"/>
      <c r="V47" s="64"/>
    </row>
    <row r="48" spans="1:26" ht="12.75">
      <c r="A48" s="59" t="s">
        <v>42</v>
      </c>
      <c r="B48" s="60"/>
      <c r="C48" s="60"/>
      <c r="D48" s="60"/>
      <c r="E48" s="61">
        <v>200</v>
      </c>
      <c r="F48" s="62">
        <f>E48/0.85</f>
        <v>235.29411764705884</v>
      </c>
      <c r="G48" s="62">
        <f>F48/0.85</f>
        <v>276.8166089965398</v>
      </c>
      <c r="H48" s="62">
        <f>G48/0.85</f>
        <v>325.6665988194586</v>
      </c>
      <c r="I48" s="62">
        <f>H48/0.85</f>
        <v>383.137175081716</v>
      </c>
      <c r="J48" s="61">
        <f>E48-50</f>
        <v>150</v>
      </c>
      <c r="K48" s="62">
        <f>J48/0.85</f>
        <v>176.47058823529412</v>
      </c>
      <c r="L48" s="62">
        <f>K48/0.85</f>
        <v>207.61245674740485</v>
      </c>
      <c r="M48" s="62">
        <f>L48/0.85</f>
        <v>244.24994911459396</v>
      </c>
      <c r="N48" s="62">
        <f>M48/0.85</f>
        <v>287.35288131128704</v>
      </c>
      <c r="O48" s="63">
        <f>E48-100</f>
        <v>100</v>
      </c>
      <c r="P48" s="62">
        <f>O48/0.85</f>
        <v>117.64705882352942</v>
      </c>
      <c r="Q48" s="62">
        <f>P48/0.85</f>
        <v>138.4083044982699</v>
      </c>
      <c r="R48" s="62">
        <f>Q48/0.85</f>
        <v>162.8332994097293</v>
      </c>
      <c r="S48" s="62">
        <f>R48/0.85</f>
        <v>191.568587540858</v>
      </c>
      <c r="T48" s="18"/>
      <c r="U48" s="64"/>
      <c r="V48" s="64"/>
      <c r="Z48" s="64"/>
    </row>
    <row r="49" spans="1:20" ht="12.75">
      <c r="A49" s="48"/>
      <c r="B49" s="48"/>
      <c r="C49" s="48"/>
      <c r="D49" s="48"/>
      <c r="E49" s="65"/>
      <c r="F49" s="48"/>
      <c r="G49" s="48"/>
      <c r="H49" s="48"/>
      <c r="I49" s="48"/>
      <c r="J49" s="18"/>
      <c r="K49" s="18"/>
      <c r="L49" s="18"/>
      <c r="M49" s="18"/>
      <c r="N49" s="18"/>
      <c r="O49" s="18"/>
      <c r="P49" s="18"/>
      <c r="Q49" s="18"/>
      <c r="T49" s="18"/>
    </row>
    <row r="50" spans="1:20" ht="12.75">
      <c r="A50" s="47" t="s">
        <v>43</v>
      </c>
      <c r="B50" s="48"/>
      <c r="C50" s="48"/>
      <c r="D50" s="48"/>
      <c r="E50" s="65"/>
      <c r="F50" s="48"/>
      <c r="G50" s="48"/>
      <c r="H50" s="48"/>
      <c r="I50" s="48"/>
      <c r="J50" s="18"/>
      <c r="K50" s="18"/>
      <c r="L50" s="18"/>
      <c r="M50" s="18"/>
      <c r="N50" s="18"/>
      <c r="O50" s="18"/>
      <c r="P50" s="18"/>
      <c r="Q50" s="18"/>
      <c r="T50" s="18"/>
    </row>
    <row r="51" spans="1:20" ht="12.75">
      <c r="A51" s="48" t="s">
        <v>18</v>
      </c>
      <c r="B51" s="48"/>
      <c r="C51" s="48"/>
      <c r="D51" s="48"/>
      <c r="E51" s="65"/>
      <c r="F51" s="48"/>
      <c r="G51" s="48"/>
      <c r="H51" s="48"/>
      <c r="I51" s="48"/>
      <c r="J51" s="18"/>
      <c r="K51" s="18"/>
      <c r="L51" s="18"/>
      <c r="M51" s="18"/>
      <c r="N51" s="18"/>
      <c r="O51" s="18"/>
      <c r="P51" s="18"/>
      <c r="Q51" s="18"/>
      <c r="T51" s="18"/>
    </row>
    <row r="52" spans="1:20" ht="12.75">
      <c r="A52" s="66" t="s">
        <v>44</v>
      </c>
      <c r="B52" s="48"/>
      <c r="C52" s="48"/>
      <c r="D52" s="48"/>
      <c r="E52" s="65"/>
      <c r="F52" s="48"/>
      <c r="G52" s="48"/>
      <c r="H52" s="48"/>
      <c r="I52" s="48"/>
      <c r="J52" s="18"/>
      <c r="K52" s="18"/>
      <c r="L52" s="18"/>
      <c r="N52" s="18"/>
      <c r="O52" s="18"/>
      <c r="P52" s="18"/>
      <c r="Q52" s="18"/>
      <c r="T52" s="18"/>
    </row>
    <row r="53" spans="1:20" ht="12.75">
      <c r="A53" s="48"/>
      <c r="B53" s="48"/>
      <c r="C53" s="48"/>
      <c r="D53" s="48"/>
      <c r="E53" s="48"/>
      <c r="F53" s="48"/>
      <c r="G53" s="48"/>
      <c r="H53" s="48"/>
      <c r="I53" s="48"/>
      <c r="J53" s="18"/>
      <c r="K53" s="18"/>
      <c r="L53" s="18"/>
      <c r="M53" s="18"/>
      <c r="N53" s="18"/>
      <c r="O53" s="18"/>
      <c r="P53" s="18"/>
      <c r="Q53" s="18"/>
      <c r="T53" s="18"/>
    </row>
    <row r="54" spans="1:20" ht="12.75">
      <c r="A54" s="48"/>
      <c r="B54" s="48"/>
      <c r="C54" s="48"/>
      <c r="D54" s="48"/>
      <c r="E54" s="48"/>
      <c r="F54" s="48"/>
      <c r="G54" s="48"/>
      <c r="H54" s="48"/>
      <c r="I54" s="48"/>
      <c r="T54" s="18"/>
    </row>
    <row r="55" spans="1:20" ht="12.75">
      <c r="A55" s="9" t="s">
        <v>45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T55" s="20"/>
    </row>
    <row r="56" spans="1:20" ht="12.75">
      <c r="A56" s="13" t="s">
        <v>7</v>
      </c>
      <c r="B56" s="67"/>
      <c r="C56" s="13"/>
      <c r="D56" s="67"/>
      <c r="E56" s="16">
        <v>100</v>
      </c>
      <c r="F56" s="16">
        <v>200</v>
      </c>
      <c r="G56" s="16">
        <v>300</v>
      </c>
      <c r="H56" s="16">
        <v>500</v>
      </c>
      <c r="I56" s="16">
        <v>1000</v>
      </c>
      <c r="J56" s="16">
        <v>2000</v>
      </c>
      <c r="K56" s="16">
        <v>3000</v>
      </c>
      <c r="L56" s="16">
        <v>5000</v>
      </c>
      <c r="M56" s="16">
        <v>10000</v>
      </c>
      <c r="N56" s="16">
        <v>30000</v>
      </c>
      <c r="T56" s="18"/>
    </row>
    <row r="57" spans="1:20" ht="12.75">
      <c r="A57" s="68" t="s">
        <v>46</v>
      </c>
      <c r="B57" s="69"/>
      <c r="C57" s="69"/>
      <c r="D57" s="69"/>
      <c r="E57" s="70">
        <v>37</v>
      </c>
      <c r="F57" s="70">
        <v>31</v>
      </c>
      <c r="G57" s="70">
        <v>27</v>
      </c>
      <c r="H57" s="70">
        <v>20</v>
      </c>
      <c r="I57" s="70">
        <v>14</v>
      </c>
      <c r="J57" s="70">
        <v>13</v>
      </c>
      <c r="K57" s="70">
        <v>10</v>
      </c>
      <c r="L57" s="70">
        <v>8</v>
      </c>
      <c r="M57" s="71">
        <v>6</v>
      </c>
      <c r="N57" s="71">
        <v>5.7</v>
      </c>
      <c r="T57" s="20"/>
    </row>
    <row r="58" spans="1:20" ht="12.75">
      <c r="A58" s="68" t="s">
        <v>47</v>
      </c>
      <c r="B58" s="69"/>
      <c r="C58" s="69"/>
      <c r="D58" s="69"/>
      <c r="E58" s="72">
        <v>38</v>
      </c>
      <c r="F58" s="72">
        <v>30</v>
      </c>
      <c r="G58" s="72">
        <v>27</v>
      </c>
      <c r="H58" s="72">
        <v>21</v>
      </c>
      <c r="I58" s="72">
        <v>14</v>
      </c>
      <c r="J58" s="72">
        <v>11.5</v>
      </c>
      <c r="K58" s="72">
        <v>10.5</v>
      </c>
      <c r="L58" s="72">
        <v>8.5</v>
      </c>
      <c r="M58" s="73">
        <f>L58-0.5</f>
        <v>8</v>
      </c>
      <c r="N58" s="73">
        <f>L58-1</f>
        <v>7.5</v>
      </c>
      <c r="T58" s="18"/>
    </row>
    <row r="59" spans="1:20" ht="12.75">
      <c r="A59" s="68" t="s">
        <v>48</v>
      </c>
      <c r="B59" s="69"/>
      <c r="C59" s="69"/>
      <c r="D59" s="69"/>
      <c r="E59" s="72">
        <v>46</v>
      </c>
      <c r="F59" s="72">
        <v>36</v>
      </c>
      <c r="G59" s="72">
        <v>31</v>
      </c>
      <c r="H59" s="72">
        <v>23</v>
      </c>
      <c r="I59" s="72">
        <v>18</v>
      </c>
      <c r="J59" s="72">
        <v>16</v>
      </c>
      <c r="K59" s="72">
        <v>14</v>
      </c>
      <c r="L59" s="72">
        <v>11.5</v>
      </c>
      <c r="M59" s="73">
        <f>L59-0.5</f>
        <v>11</v>
      </c>
      <c r="N59" s="73">
        <f>L59-1</f>
        <v>10.5</v>
      </c>
      <c r="T59" s="20"/>
    </row>
    <row r="60" spans="1:26" ht="12.75">
      <c r="A60" s="68" t="s">
        <v>49</v>
      </c>
      <c r="B60" s="69"/>
      <c r="C60" s="69"/>
      <c r="D60" s="69"/>
      <c r="E60" s="72">
        <v>39</v>
      </c>
      <c r="F60" s="72">
        <v>31</v>
      </c>
      <c r="G60" s="72">
        <v>28</v>
      </c>
      <c r="H60" s="72">
        <v>23</v>
      </c>
      <c r="I60" s="72">
        <v>16</v>
      </c>
      <c r="J60" s="72">
        <v>12</v>
      </c>
      <c r="K60" s="72">
        <v>11</v>
      </c>
      <c r="L60" s="72">
        <v>9</v>
      </c>
      <c r="M60" s="73">
        <f>L60-0.5</f>
        <v>8.5</v>
      </c>
      <c r="N60" s="73">
        <f>L60-1</f>
        <v>8</v>
      </c>
      <c r="R60" s="74"/>
      <c r="S60" s="74"/>
      <c r="T60" s="75"/>
      <c r="U60" s="74"/>
      <c r="V60" s="74"/>
      <c r="W60" s="74"/>
      <c r="X60" s="74"/>
      <c r="Y60" s="74"/>
      <c r="Z60" s="74"/>
    </row>
    <row r="61" spans="1:26" ht="12.75">
      <c r="A61" s="68" t="s">
        <v>50</v>
      </c>
      <c r="B61" s="69"/>
      <c r="C61" s="69"/>
      <c r="D61" s="69"/>
      <c r="E61" s="72">
        <v>47</v>
      </c>
      <c r="F61" s="72">
        <v>37</v>
      </c>
      <c r="G61" s="72">
        <v>32</v>
      </c>
      <c r="H61" s="72">
        <v>24</v>
      </c>
      <c r="I61" s="72">
        <v>19</v>
      </c>
      <c r="J61" s="72">
        <v>16.5</v>
      </c>
      <c r="K61" s="72">
        <v>15</v>
      </c>
      <c r="L61" s="72">
        <v>12</v>
      </c>
      <c r="M61" s="73">
        <f>L61-0.5</f>
        <v>11.5</v>
      </c>
      <c r="N61" s="73">
        <f>L61-1</f>
        <v>11</v>
      </c>
      <c r="R61" s="74"/>
      <c r="S61" s="74"/>
      <c r="T61" s="20"/>
      <c r="U61" s="74"/>
      <c r="V61" s="74"/>
      <c r="W61" s="74"/>
      <c r="X61" s="74"/>
      <c r="Y61" s="74"/>
      <c r="Z61" s="74"/>
    </row>
    <row r="62" spans="1:20" ht="12.75">
      <c r="A62" s="68" t="s">
        <v>51</v>
      </c>
      <c r="B62" s="69"/>
      <c r="C62" s="69"/>
      <c r="D62" s="69"/>
      <c r="E62" s="72">
        <v>54</v>
      </c>
      <c r="F62" s="72">
        <v>42</v>
      </c>
      <c r="G62" s="72">
        <v>36</v>
      </c>
      <c r="H62" s="72">
        <v>26</v>
      </c>
      <c r="I62" s="72">
        <v>21</v>
      </c>
      <c r="J62" s="76">
        <v>17.5</v>
      </c>
      <c r="K62" s="76">
        <v>16</v>
      </c>
      <c r="L62" s="76">
        <v>13</v>
      </c>
      <c r="M62" s="73">
        <f>L62-0.5</f>
        <v>12.5</v>
      </c>
      <c r="N62" s="73">
        <f>L62-1</f>
        <v>12</v>
      </c>
      <c r="T62" s="18"/>
    </row>
    <row r="63" spans="1:20" ht="12.75">
      <c r="A63" s="77" t="s">
        <v>52</v>
      </c>
      <c r="B63" s="69"/>
      <c r="C63" s="69"/>
      <c r="D63" s="69"/>
      <c r="E63" s="72">
        <v>61</v>
      </c>
      <c r="F63" s="72">
        <v>48</v>
      </c>
      <c r="G63" s="72">
        <v>42</v>
      </c>
      <c r="H63" s="72">
        <v>30</v>
      </c>
      <c r="I63" s="72">
        <v>23</v>
      </c>
      <c r="J63" s="72">
        <v>18.5</v>
      </c>
      <c r="K63" s="72">
        <v>17</v>
      </c>
      <c r="L63" s="72">
        <v>14</v>
      </c>
      <c r="M63" s="73">
        <f>L63-0.5</f>
        <v>13.5</v>
      </c>
      <c r="N63" s="73">
        <f>L63-1</f>
        <v>13</v>
      </c>
      <c r="T63" s="20"/>
    </row>
    <row r="64" spans="1:20" ht="12.75">
      <c r="A64" s="68" t="s">
        <v>53</v>
      </c>
      <c r="B64" s="69"/>
      <c r="C64" s="69"/>
      <c r="D64" s="69"/>
      <c r="E64" s="72">
        <v>48</v>
      </c>
      <c r="F64" s="72">
        <v>38</v>
      </c>
      <c r="G64" s="72">
        <v>33</v>
      </c>
      <c r="H64" s="72">
        <v>25</v>
      </c>
      <c r="I64" s="72">
        <v>20</v>
      </c>
      <c r="J64" s="72">
        <v>17</v>
      </c>
      <c r="K64" s="72">
        <v>15.5</v>
      </c>
      <c r="L64" s="72">
        <v>12.5</v>
      </c>
      <c r="M64" s="73">
        <f>L64-0.5</f>
        <v>12</v>
      </c>
      <c r="N64" s="73">
        <f>L64-1</f>
        <v>11.5</v>
      </c>
      <c r="T64" s="18"/>
    </row>
    <row r="65" spans="1:20" ht="15.75" customHeight="1">
      <c r="A65" s="68" t="s">
        <v>54</v>
      </c>
      <c r="B65" s="69"/>
      <c r="C65" s="69"/>
      <c r="D65" s="69"/>
      <c r="E65" s="72">
        <v>55</v>
      </c>
      <c r="F65" s="72">
        <v>43</v>
      </c>
      <c r="G65" s="72">
        <v>37</v>
      </c>
      <c r="H65" s="72">
        <v>27</v>
      </c>
      <c r="I65" s="72">
        <v>22</v>
      </c>
      <c r="J65" s="72">
        <v>18</v>
      </c>
      <c r="K65" s="72">
        <v>16.5</v>
      </c>
      <c r="L65" s="72">
        <v>13</v>
      </c>
      <c r="M65" s="73">
        <f>L65-0.5</f>
        <v>12.5</v>
      </c>
      <c r="N65" s="73">
        <f>L65-1</f>
        <v>12</v>
      </c>
      <c r="T65" s="20"/>
    </row>
    <row r="66" spans="1:20" ht="15.75" customHeight="1">
      <c r="A66" s="68" t="s">
        <v>55</v>
      </c>
      <c r="B66" s="69"/>
      <c r="C66" s="69"/>
      <c r="D66" s="69"/>
      <c r="E66" s="72">
        <v>62</v>
      </c>
      <c r="F66" s="72">
        <v>49</v>
      </c>
      <c r="G66" s="72">
        <v>43</v>
      </c>
      <c r="H66" s="72">
        <v>33</v>
      </c>
      <c r="I66" s="72">
        <v>24</v>
      </c>
      <c r="J66" s="72">
        <v>19.5</v>
      </c>
      <c r="K66" s="72">
        <v>17.5</v>
      </c>
      <c r="L66" s="72">
        <v>14.5</v>
      </c>
      <c r="M66" s="73">
        <f>L66-0.5</f>
        <v>14</v>
      </c>
      <c r="N66" s="73">
        <f>L66-1</f>
        <v>13.5</v>
      </c>
      <c r="T66" s="18"/>
    </row>
    <row r="67" spans="1:20" ht="12.75">
      <c r="A67" s="68" t="s">
        <v>56</v>
      </c>
      <c r="B67" s="69"/>
      <c r="C67" s="69"/>
      <c r="D67" s="69"/>
      <c r="E67" s="72">
        <v>69</v>
      </c>
      <c r="F67" s="72">
        <v>55</v>
      </c>
      <c r="G67" s="72">
        <v>49</v>
      </c>
      <c r="H67" s="72">
        <v>39</v>
      </c>
      <c r="I67" s="72">
        <v>25</v>
      </c>
      <c r="J67" s="72">
        <v>22</v>
      </c>
      <c r="K67" s="72">
        <v>18.5</v>
      </c>
      <c r="L67" s="72">
        <v>15.5</v>
      </c>
      <c r="M67" s="73">
        <f>L67-0.5</f>
        <v>15</v>
      </c>
      <c r="N67" s="73">
        <f>L67-1</f>
        <v>14.5</v>
      </c>
      <c r="T67" s="20"/>
    </row>
    <row r="68" spans="1:20" ht="12.75">
      <c r="A68" s="68" t="s">
        <v>57</v>
      </c>
      <c r="B68" s="69"/>
      <c r="C68" s="69"/>
      <c r="D68" s="69"/>
      <c r="E68" s="72">
        <v>77</v>
      </c>
      <c r="F68" s="72">
        <v>62</v>
      </c>
      <c r="G68" s="72">
        <v>56</v>
      </c>
      <c r="H68" s="72">
        <v>46</v>
      </c>
      <c r="I68" s="72">
        <v>27</v>
      </c>
      <c r="J68" s="72">
        <v>25</v>
      </c>
      <c r="K68" s="72">
        <v>20.5</v>
      </c>
      <c r="L68" s="72">
        <v>16.5</v>
      </c>
      <c r="M68" s="73">
        <f>L68-0.5</f>
        <v>16</v>
      </c>
      <c r="N68" s="73">
        <f>L68-1</f>
        <v>15.5</v>
      </c>
      <c r="T68" s="18"/>
    </row>
    <row r="69" spans="1:20" ht="12.75">
      <c r="A69" s="68" t="s">
        <v>58</v>
      </c>
      <c r="B69" s="69"/>
      <c r="C69" s="69"/>
      <c r="D69" s="69"/>
      <c r="E69" s="72">
        <v>56</v>
      </c>
      <c r="F69" s="72">
        <v>44</v>
      </c>
      <c r="G69" s="72">
        <v>38</v>
      </c>
      <c r="H69" s="72">
        <v>28</v>
      </c>
      <c r="I69" s="72">
        <v>23</v>
      </c>
      <c r="J69" s="72">
        <v>19</v>
      </c>
      <c r="K69" s="72">
        <v>16</v>
      </c>
      <c r="L69" s="72">
        <v>13.5</v>
      </c>
      <c r="M69" s="73">
        <f>L69-0.5</f>
        <v>13</v>
      </c>
      <c r="N69" s="73">
        <f>L69-1</f>
        <v>12.5</v>
      </c>
      <c r="T69" s="20"/>
    </row>
    <row r="70" spans="1:20" ht="12.75">
      <c r="A70" s="68" t="s">
        <v>59</v>
      </c>
      <c r="B70" s="69"/>
      <c r="C70" s="69"/>
      <c r="D70" s="69"/>
      <c r="E70" s="72">
        <v>63</v>
      </c>
      <c r="F70" s="72">
        <v>50</v>
      </c>
      <c r="G70" s="72">
        <v>44</v>
      </c>
      <c r="H70" s="72">
        <v>34</v>
      </c>
      <c r="I70" s="72">
        <v>25</v>
      </c>
      <c r="J70" s="72">
        <v>21.5</v>
      </c>
      <c r="K70" s="72">
        <v>18</v>
      </c>
      <c r="L70" s="72">
        <v>15</v>
      </c>
      <c r="M70" s="73">
        <f>L70-0.5</f>
        <v>14.5</v>
      </c>
      <c r="N70" s="73">
        <f>L70-1</f>
        <v>14</v>
      </c>
      <c r="T70" s="18"/>
    </row>
    <row r="71" spans="1:14" ht="15.75" customHeight="1">
      <c r="A71" s="68" t="s">
        <v>60</v>
      </c>
      <c r="B71" s="69"/>
      <c r="C71" s="69"/>
      <c r="D71" s="69"/>
      <c r="E71" s="72">
        <v>70</v>
      </c>
      <c r="F71" s="72">
        <v>56</v>
      </c>
      <c r="G71" s="72">
        <v>50</v>
      </c>
      <c r="H71" s="72">
        <v>40</v>
      </c>
      <c r="I71" s="72">
        <v>26.5</v>
      </c>
      <c r="J71" s="72">
        <v>24</v>
      </c>
      <c r="K71" s="72">
        <v>19</v>
      </c>
      <c r="L71" s="72">
        <v>16</v>
      </c>
      <c r="M71" s="73">
        <f>L71-0.5</f>
        <v>15.5</v>
      </c>
      <c r="N71" s="73">
        <f>L71-1</f>
        <v>15</v>
      </c>
    </row>
    <row r="72" spans="1:14" ht="12.75">
      <c r="A72" s="68" t="s">
        <v>61</v>
      </c>
      <c r="B72" s="69"/>
      <c r="C72" s="69"/>
      <c r="D72" s="69"/>
      <c r="E72" s="72">
        <v>78</v>
      </c>
      <c r="F72" s="72">
        <v>63</v>
      </c>
      <c r="G72" s="72">
        <v>57</v>
      </c>
      <c r="H72" s="72">
        <v>47</v>
      </c>
      <c r="I72" s="72">
        <v>28</v>
      </c>
      <c r="J72" s="72">
        <v>23</v>
      </c>
      <c r="K72" s="72">
        <v>22</v>
      </c>
      <c r="L72" s="72">
        <v>20</v>
      </c>
      <c r="M72" s="73">
        <f>L72-0.5</f>
        <v>19.5</v>
      </c>
      <c r="N72" s="73">
        <f>L72-1</f>
        <v>19</v>
      </c>
    </row>
    <row r="73" spans="1:14" ht="12.75">
      <c r="A73" s="68" t="s">
        <v>62</v>
      </c>
      <c r="B73" s="69"/>
      <c r="C73" s="69"/>
      <c r="D73" s="69"/>
      <c r="E73" s="72">
        <v>85</v>
      </c>
      <c r="F73" s="72">
        <v>69</v>
      </c>
      <c r="G73" s="72">
        <v>63</v>
      </c>
      <c r="H73" s="72">
        <v>53</v>
      </c>
      <c r="I73" s="72">
        <v>30</v>
      </c>
      <c r="J73" s="72">
        <v>27</v>
      </c>
      <c r="K73" s="72">
        <v>25</v>
      </c>
      <c r="L73" s="72">
        <v>18</v>
      </c>
      <c r="M73" s="73">
        <f>L73-0.5</f>
        <v>17.5</v>
      </c>
      <c r="N73" s="73">
        <f>L73-1</f>
        <v>17</v>
      </c>
    </row>
    <row r="74" spans="1:14" ht="12.75">
      <c r="A74" s="68" t="s">
        <v>63</v>
      </c>
      <c r="B74" s="69"/>
      <c r="C74" s="69"/>
      <c r="D74" s="69"/>
      <c r="E74" s="72">
        <v>93</v>
      </c>
      <c r="F74" s="72">
        <v>76</v>
      </c>
      <c r="G74" s="72">
        <v>70</v>
      </c>
      <c r="H74" s="72">
        <v>60</v>
      </c>
      <c r="I74" s="72">
        <v>35</v>
      </c>
      <c r="J74" s="72">
        <v>30</v>
      </c>
      <c r="K74" s="72">
        <v>28</v>
      </c>
      <c r="L74" s="72">
        <v>22</v>
      </c>
      <c r="M74" s="73">
        <f>L74-0.5</f>
        <v>21.5</v>
      </c>
      <c r="N74" s="73">
        <f>L74-1</f>
        <v>21</v>
      </c>
    </row>
    <row r="75" spans="1:14" ht="12.75">
      <c r="A75" s="78" t="s">
        <v>64</v>
      </c>
      <c r="B75" s="69"/>
      <c r="C75" s="69"/>
      <c r="D75" s="69"/>
      <c r="E75" s="79" t="s">
        <v>65</v>
      </c>
      <c r="F75" s="79" t="s">
        <v>65</v>
      </c>
      <c r="G75" s="79" t="s">
        <v>65</v>
      </c>
      <c r="H75" s="79" t="s">
        <v>65</v>
      </c>
      <c r="I75" s="79" t="s">
        <v>65</v>
      </c>
      <c r="J75" s="79" t="s">
        <v>65</v>
      </c>
      <c r="K75" s="80">
        <v>22</v>
      </c>
      <c r="L75" s="80">
        <v>19</v>
      </c>
      <c r="M75" s="71">
        <v>10.5</v>
      </c>
      <c r="N75" s="71">
        <v>10</v>
      </c>
    </row>
    <row r="76" spans="1:14" ht="12.75">
      <c r="A76" s="78" t="s">
        <v>66</v>
      </c>
      <c r="B76" s="69"/>
      <c r="C76" s="69"/>
      <c r="D76" s="69"/>
      <c r="E76" s="79" t="s">
        <v>65</v>
      </c>
      <c r="F76" s="79" t="s">
        <v>65</v>
      </c>
      <c r="G76" s="79" t="s">
        <v>65</v>
      </c>
      <c r="H76" s="79" t="s">
        <v>65</v>
      </c>
      <c r="I76" s="79" t="s">
        <v>65</v>
      </c>
      <c r="J76" s="79" t="s">
        <v>65</v>
      </c>
      <c r="K76" s="81">
        <v>22.5</v>
      </c>
      <c r="L76" s="81">
        <v>19</v>
      </c>
      <c r="M76" s="73">
        <f>L76-0.5</f>
        <v>18.5</v>
      </c>
      <c r="N76" s="73">
        <f>L76-1</f>
        <v>18</v>
      </c>
    </row>
    <row r="77" spans="1:14" ht="12.75">
      <c r="A77" s="78" t="s">
        <v>67</v>
      </c>
      <c r="B77" s="69"/>
      <c r="C77" s="69"/>
      <c r="D77" s="69"/>
      <c r="E77" s="79" t="s">
        <v>65</v>
      </c>
      <c r="F77" s="79" t="s">
        <v>65</v>
      </c>
      <c r="G77" s="79" t="s">
        <v>65</v>
      </c>
      <c r="H77" s="79" t="s">
        <v>65</v>
      </c>
      <c r="I77" s="79" t="s">
        <v>65</v>
      </c>
      <c r="J77" s="79" t="s">
        <v>65</v>
      </c>
      <c r="K77" s="81">
        <v>24</v>
      </c>
      <c r="L77" s="81">
        <v>20.5</v>
      </c>
      <c r="M77" s="73">
        <f>L77-0.5</f>
        <v>20</v>
      </c>
      <c r="N77" s="73">
        <f>L77-1</f>
        <v>19.5</v>
      </c>
    </row>
    <row r="78" spans="1:14" ht="12.75">
      <c r="A78" s="78" t="s">
        <v>68</v>
      </c>
      <c r="B78" s="69"/>
      <c r="C78" s="69"/>
      <c r="D78" s="69"/>
      <c r="E78" s="79" t="s">
        <v>65</v>
      </c>
      <c r="F78" s="79" t="s">
        <v>65</v>
      </c>
      <c r="G78" s="79" t="s">
        <v>65</v>
      </c>
      <c r="H78" s="79" t="s">
        <v>65</v>
      </c>
      <c r="I78" s="79" t="s">
        <v>65</v>
      </c>
      <c r="J78" s="79" t="s">
        <v>65</v>
      </c>
      <c r="K78" s="81">
        <v>26</v>
      </c>
      <c r="L78" s="81">
        <v>22.5</v>
      </c>
      <c r="M78" s="73">
        <f>L78-0.5</f>
        <v>22</v>
      </c>
      <c r="N78" s="73">
        <f>L78-1</f>
        <v>21.5</v>
      </c>
    </row>
    <row r="79" spans="1:14" ht="12.75">
      <c r="A79" s="78" t="s">
        <v>69</v>
      </c>
      <c r="B79" s="69"/>
      <c r="C79" s="69"/>
      <c r="D79" s="69"/>
      <c r="E79" s="79" t="s">
        <v>65</v>
      </c>
      <c r="F79" s="79" t="s">
        <v>65</v>
      </c>
      <c r="G79" s="79" t="s">
        <v>65</v>
      </c>
      <c r="H79" s="79" t="s">
        <v>65</v>
      </c>
      <c r="I79" s="79" t="s">
        <v>65</v>
      </c>
      <c r="J79" s="79" t="s">
        <v>65</v>
      </c>
      <c r="K79" s="81">
        <v>28</v>
      </c>
      <c r="L79" s="81">
        <v>24.5</v>
      </c>
      <c r="M79" s="73">
        <f>L79-0.5</f>
        <v>24</v>
      </c>
      <c r="N79" s="73">
        <f>L79-1</f>
        <v>23.5</v>
      </c>
    </row>
    <row r="80" spans="1:14" ht="12.75">
      <c r="A80" s="78" t="s">
        <v>70</v>
      </c>
      <c r="B80" s="69"/>
      <c r="C80" s="69"/>
      <c r="D80" s="69"/>
      <c r="E80" s="79" t="s">
        <v>65</v>
      </c>
      <c r="F80" s="79" t="s">
        <v>65</v>
      </c>
      <c r="G80" s="79" t="s">
        <v>65</v>
      </c>
      <c r="H80" s="79" t="s">
        <v>65</v>
      </c>
      <c r="I80" s="79" t="s">
        <v>65</v>
      </c>
      <c r="J80" s="79" t="s">
        <v>65</v>
      </c>
      <c r="K80" s="81">
        <v>30</v>
      </c>
      <c r="L80" s="81">
        <v>26.5</v>
      </c>
      <c r="M80" s="73">
        <f>L80-0.5</f>
        <v>26</v>
      </c>
      <c r="N80" s="73">
        <f>L80-1</f>
        <v>25.5</v>
      </c>
    </row>
    <row r="81" spans="1:15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ht="12.75">
      <c r="A82" s="47" t="s">
        <v>71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ht="12.75">
      <c r="A83" s="48" t="s">
        <v>72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6" spans="1:14" ht="12.75">
      <c r="A86" s="82" t="s">
        <v>73</v>
      </c>
      <c r="B86" s="48"/>
      <c r="C86" s="48"/>
      <c r="D86" s="48"/>
      <c r="F86" s="48"/>
      <c r="G86" s="48"/>
      <c r="H86" s="48"/>
      <c r="I86" s="48"/>
      <c r="J86" s="48"/>
      <c r="K86" s="48"/>
      <c r="L86" s="48"/>
      <c r="M86" s="48"/>
      <c r="N86" s="48"/>
    </row>
    <row r="87" spans="1:14" ht="12.75">
      <c r="A87" s="48" t="s">
        <v>74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</row>
    <row r="88" spans="1:14" ht="12.75">
      <c r="A88" s="48" t="s">
        <v>75</v>
      </c>
      <c r="B88" s="48"/>
      <c r="C88" s="48"/>
      <c r="D88" s="48"/>
      <c r="E88" s="48"/>
      <c r="F88" s="83" t="s">
        <v>76</v>
      </c>
      <c r="G88" s="48"/>
      <c r="H88" s="48"/>
      <c r="I88" s="48"/>
      <c r="J88" s="48"/>
      <c r="K88" s="48"/>
      <c r="L88" s="48"/>
      <c r="M88" s="48"/>
      <c r="N88" s="48"/>
    </row>
    <row r="89" spans="1:14" ht="12.75">
      <c r="A89" s="48" t="s">
        <v>77</v>
      </c>
      <c r="B89" s="48"/>
      <c r="C89" s="48"/>
      <c r="D89" s="48"/>
      <c r="E89" s="48"/>
      <c r="F89" s="48"/>
      <c r="G89" s="48"/>
      <c r="H89" s="48"/>
      <c r="I89" s="48"/>
      <c r="K89" s="48"/>
      <c r="L89" s="48"/>
      <c r="M89" s="48"/>
      <c r="N89" s="48"/>
    </row>
    <row r="90" spans="1:14" ht="12.75">
      <c r="A90" s="48" t="s">
        <v>78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ht="12.75">
      <c r="A91" s="48" t="s">
        <v>79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spans="1:14" ht="12.75">
      <c r="A92" s="48" t="s">
        <v>80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</row>
    <row r="93" spans="1:14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</row>
    <row r="94" spans="1:14" ht="12.75">
      <c r="A94" s="84" t="s">
        <v>81</v>
      </c>
      <c r="B94" s="85"/>
      <c r="C94" s="85"/>
      <c r="D94" s="85"/>
      <c r="E94" s="85"/>
      <c r="F94" s="85"/>
      <c r="G94" s="85"/>
      <c r="H94" s="48"/>
      <c r="I94" s="48"/>
      <c r="J94" s="48"/>
      <c r="K94" s="48"/>
      <c r="L94" s="48"/>
      <c r="M94" s="48"/>
      <c r="N94" s="48"/>
    </row>
    <row r="95" spans="1:14" ht="12.75">
      <c r="A95" s="84"/>
      <c r="B95" s="86"/>
      <c r="C95" s="86"/>
      <c r="D95" s="86"/>
      <c r="E95" s="86"/>
      <c r="F95" s="86"/>
      <c r="G95" s="86"/>
      <c r="H95" s="48"/>
      <c r="I95" s="48"/>
      <c r="J95" s="48"/>
      <c r="K95" s="48"/>
      <c r="L95" s="48"/>
      <c r="M95" s="48"/>
      <c r="N95" s="48"/>
    </row>
    <row r="96" spans="1:14" ht="12.75" customHeight="1">
      <c r="A96" s="87" t="s">
        <v>82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</row>
    <row r="97" spans="1:14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</row>
    <row r="98" spans="1:14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</row>
    <row r="99" spans="1:14" ht="12.75">
      <c r="A99" s="48" t="s">
        <v>83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</row>
    <row r="100" spans="1:14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</row>
    <row r="101" spans="1:14" ht="12.75">
      <c r="A101" s="84" t="s">
        <v>84</v>
      </c>
      <c r="B101" s="86"/>
      <c r="C101" s="85"/>
      <c r="D101" s="85"/>
      <c r="E101" s="85"/>
      <c r="F101" s="85"/>
      <c r="G101" s="85"/>
      <c r="H101" s="85"/>
      <c r="I101" s="48"/>
      <c r="J101" s="48"/>
      <c r="K101" s="48"/>
      <c r="L101" s="48"/>
      <c r="M101" s="48"/>
      <c r="N101" s="48"/>
    </row>
    <row r="102" spans="1:14" ht="15.75" customHeight="1">
      <c r="A102" s="86"/>
      <c r="B102" s="87" t="s">
        <v>85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</row>
    <row r="103" spans="1:14" ht="15.75" customHeight="1">
      <c r="A103" s="86"/>
      <c r="B103" s="87" t="s">
        <v>86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48"/>
    </row>
    <row r="104" spans="1:14" ht="12.75" customHeight="1">
      <c r="A104" s="87" t="s">
        <v>87</v>
      </c>
      <c r="B104" s="87"/>
      <c r="C104" s="87"/>
      <c r="D104" s="87"/>
      <c r="E104" s="87"/>
      <c r="F104" s="87"/>
      <c r="G104" s="87"/>
      <c r="H104" s="48"/>
      <c r="I104" s="48"/>
      <c r="J104" s="48"/>
      <c r="K104" s="48"/>
      <c r="L104" s="48"/>
      <c r="M104" s="48"/>
      <c r="N104" s="48"/>
    </row>
    <row r="105" spans="1:14" ht="12.75">
      <c r="A105" s="87"/>
      <c r="B105" s="87"/>
      <c r="C105" s="87"/>
      <c r="D105" s="87"/>
      <c r="E105" s="87"/>
      <c r="F105" s="87"/>
      <c r="G105" s="87"/>
      <c r="H105" s="48"/>
      <c r="I105" s="48"/>
      <c r="J105" s="48"/>
      <c r="K105" s="48"/>
      <c r="L105" s="48"/>
      <c r="M105" s="48"/>
      <c r="N105" s="48"/>
    </row>
    <row r="106" spans="1:14" ht="12.75">
      <c r="A106" s="87"/>
      <c r="B106" s="87"/>
      <c r="C106" s="87"/>
      <c r="D106" s="87"/>
      <c r="E106" s="87"/>
      <c r="F106" s="87"/>
      <c r="G106" s="87"/>
      <c r="H106" s="48"/>
      <c r="I106" s="48"/>
      <c r="J106" s="48"/>
      <c r="K106" s="48"/>
      <c r="L106" s="48"/>
      <c r="M106" s="48"/>
      <c r="N106" s="48"/>
    </row>
    <row r="107" spans="1:14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</row>
    <row r="108" spans="1:14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1:14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</row>
    <row r="110" spans="1:14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</row>
    <row r="111" spans="1:14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</row>
    <row r="112" spans="1:14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</row>
    <row r="113" spans="1:14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</row>
    <row r="114" spans="1:14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</row>
    <row r="115" spans="1:14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</row>
    <row r="116" spans="1:14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</row>
    <row r="117" spans="1:14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</row>
    <row r="118" spans="1:14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</row>
    <row r="119" spans="1:14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</row>
    <row r="120" spans="1:14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</row>
    <row r="121" spans="1:14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</row>
    <row r="122" spans="1:14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</row>
    <row r="123" spans="1:14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</row>
    <row r="124" spans="1:14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</row>
    <row r="125" spans="1:14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</row>
    <row r="126" spans="1:14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</row>
    <row r="127" spans="1:14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</row>
    <row r="128" spans="1:14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</row>
    <row r="129" spans="1:14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</row>
    <row r="130" spans="1:14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</row>
    <row r="131" spans="1:14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</row>
    <row r="132" spans="1:14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</row>
    <row r="133" spans="1:14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</row>
    <row r="134" spans="1:14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</row>
    <row r="135" spans="1:14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</row>
    <row r="136" spans="1:14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</row>
    <row r="137" spans="1:14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</row>
    <row r="138" spans="1:14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</row>
    <row r="139" spans="1:14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</row>
    <row r="140" spans="1:14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</row>
    <row r="141" spans="1:14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</row>
    <row r="142" spans="1:14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spans="1:14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</row>
    <row r="146" spans="1:14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</row>
    <row r="147" spans="1:14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</row>
    <row r="148" spans="1:14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</row>
    <row r="149" spans="1:14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</row>
    <row r="150" spans="1:14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</row>
    <row r="151" spans="1:14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</row>
    <row r="152" spans="1:14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</row>
    <row r="153" spans="1:14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</row>
    <row r="154" spans="1:14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</row>
    <row r="155" spans="1:14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</row>
    <row r="156" spans="1:14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</row>
    <row r="157" spans="1:14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</row>
    <row r="158" spans="1:14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</row>
    <row r="159" spans="1:14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</row>
    <row r="160" spans="1:14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</row>
    <row r="161" spans="1:14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</row>
    <row r="162" spans="1:14" ht="12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</row>
    <row r="163" spans="1:14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</row>
    <row r="164" spans="1:14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</row>
    <row r="165" spans="1:14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</row>
    <row r="166" spans="1:14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</row>
    <row r="167" spans="1:14" ht="12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</row>
    <row r="168" spans="1:14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</row>
    <row r="169" spans="1:14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</row>
    <row r="170" spans="1:14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</row>
    <row r="171" spans="1:14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</row>
    <row r="172" spans="1:14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</row>
    <row r="173" spans="1:14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</row>
    <row r="174" spans="1:14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</row>
    <row r="175" spans="1:14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</row>
    <row r="176" spans="1:14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</row>
    <row r="177" spans="1:14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</row>
    <row r="178" spans="1:14" ht="12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</row>
    <row r="179" spans="1:14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</row>
    <row r="180" spans="1:14" ht="12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</row>
    <row r="181" spans="1:14" ht="12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</row>
    <row r="182" spans="1:14" ht="12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</row>
    <row r="183" spans="1:14" ht="12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</row>
    <row r="184" spans="1:14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</row>
    <row r="185" spans="1:14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</row>
    <row r="186" spans="1:14" ht="12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</row>
    <row r="187" spans="1:14" ht="12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</row>
    <row r="188" spans="1:14" ht="12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</row>
    <row r="189" spans="1:14" ht="12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</row>
    <row r="190" spans="1:14" ht="12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</row>
    <row r="191" spans="1:14" ht="12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</row>
    <row r="192" spans="1:14" ht="12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</row>
    <row r="193" spans="1:14" ht="12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</row>
    <row r="194" spans="1:14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</row>
    <row r="195" spans="1:14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</row>
    <row r="196" spans="1:14" ht="12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</row>
    <row r="197" spans="1:14" ht="12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</row>
    <row r="198" spans="1:14" ht="12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</row>
    <row r="199" spans="1:14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</row>
    <row r="200" spans="1:14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</row>
    <row r="201" spans="1:14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</row>
    <row r="202" spans="1:14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</row>
    <row r="203" spans="1:14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</row>
    <row r="204" spans="1:14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</row>
    <row r="205" spans="1:14" ht="12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</row>
    <row r="206" spans="1:14" ht="12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</row>
    <row r="207" spans="1:14" ht="12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</row>
    <row r="208" spans="1:14" ht="12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</row>
    <row r="209" spans="1:14" ht="12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</row>
    <row r="210" spans="1:14" ht="12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</row>
    <row r="211" spans="1:14" ht="12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</row>
    <row r="212" spans="1:14" ht="12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</row>
    <row r="213" spans="1:14" ht="12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</row>
    <row r="214" spans="1:14" ht="12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</row>
    <row r="215" spans="1:14" ht="12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</row>
    <row r="216" spans="1:14" ht="12.7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</row>
    <row r="217" spans="1:14" ht="12.7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</row>
    <row r="218" spans="1:14" ht="12.7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</row>
    <row r="219" spans="1:14" ht="12.7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</row>
    <row r="220" spans="1:14" ht="12.7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</row>
    <row r="221" spans="1:14" ht="12.7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</row>
    <row r="222" spans="1:14" ht="12.7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</row>
    <row r="223" spans="1:14" ht="12.7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</row>
    <row r="224" spans="1:14" ht="12.7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</row>
    <row r="225" spans="1:14" ht="12.7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</row>
    <row r="226" spans="1:14" ht="12.7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</row>
    <row r="227" spans="1:14" ht="12.7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</row>
    <row r="228" spans="1:14" ht="12.7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</row>
    <row r="229" spans="1:14" ht="12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</row>
    <row r="230" spans="1:14" ht="12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</row>
    <row r="231" spans="1:14" ht="12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</row>
    <row r="232" spans="1:14" ht="12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</row>
  </sheetData>
  <sheetProtection selectLockedCells="1" selectUnlockedCells="1"/>
  <mergeCells count="16">
    <mergeCell ref="A1:P1"/>
    <mergeCell ref="E2:P2"/>
    <mergeCell ref="E3:P3"/>
    <mergeCell ref="E4:P4"/>
    <mergeCell ref="E5:P5"/>
    <mergeCell ref="A7:P7"/>
    <mergeCell ref="A33:Q33"/>
    <mergeCell ref="A36:P36"/>
    <mergeCell ref="E37:I37"/>
    <mergeCell ref="J37:N37"/>
    <mergeCell ref="O37:S37"/>
    <mergeCell ref="A55:P55"/>
    <mergeCell ref="A96:N97"/>
    <mergeCell ref="B102:N102"/>
    <mergeCell ref="B103:M103"/>
    <mergeCell ref="A104:G106"/>
  </mergeCells>
  <hyperlinks>
    <hyperlink ref="A10" r:id="rId1" display="Китай 25 см.  (10')"/>
    <hyperlink ref="A11" r:id="rId2" display="Китай 30 см.  (12')"/>
    <hyperlink ref="A12" r:id="rId3" display="Италия 25см. (10')"/>
    <hyperlink ref="A13" r:id="rId4" display="Италия 30см. (12')&#10;Мексика 30см. (12')"/>
    <hyperlink ref="A14" r:id="rId5" display="Италия 33см. (13')"/>
    <hyperlink ref="A15" r:id="rId6" display="Мексика 35см. (14')"/>
    <hyperlink ref="A16" r:id="rId7" display="Мексика 40см. (16')"/>
    <hyperlink ref="A17" r:id="rId8" display="Сердца 30см. (12') Колумбия"/>
    <hyperlink ref="A21" r:id="rId9" display="Китай 25 см.  (10')"/>
    <hyperlink ref="A22" r:id="rId10" display="Китай 30 см.  (12')"/>
    <hyperlink ref="A23" r:id="rId11" display="Италия 25см. (10')"/>
    <hyperlink ref="A24" r:id="rId12" display="Италия 30см. (12')&#10;Мексика 30см. (12')"/>
    <hyperlink ref="A25" r:id="rId13" display="Италия 33см. (13')"/>
    <hyperlink ref="A26" r:id="rId14" display="Мексика 35см. (14')"/>
    <hyperlink ref="A27" r:id="rId15" display="Мексика 40см. (16')"/>
    <hyperlink ref="A28" r:id="rId16" display="Сердца 30см. (12') Колумбия"/>
    <hyperlink ref="E37" r:id="rId17" display="90-115см. (Колумбия или Олимпийские)"/>
    <hyperlink ref="J37" r:id="rId18" display="70см. (Италия 27')"/>
    <hyperlink ref="O37" r:id="rId19" display="48см. (Италия 18')"/>
    <hyperlink ref="A52" r:id="rId20" display="Выбрать цвет Олимпийского шара"/>
    <hyperlink ref="F88" r:id="rId21" display="Выбери цвет шара"/>
  </hyperlinks>
  <printOptions/>
  <pageMargins left="0.7" right="0.7" top="0.75" bottom="0.75" header="0.5118055555555555" footer="0.5118055555555555"/>
  <pageSetup horizontalDpi="300" verticalDpi="300" orientation="portrait" paperSize="9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2019-04-19T09:14:46Z</dcterms:modified>
  <cp:category/>
  <cp:version/>
  <cp:contentType/>
  <cp:contentStatus/>
  <cp:revision>2</cp:revision>
</cp:coreProperties>
</file>